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\Disk Google\Dotace\Osvětlení a rolety MF 2021\Výzva 31.3.2021\"/>
    </mc:Choice>
  </mc:AlternateContent>
  <xr:revisionPtr revIDLastSave="0" documentId="13_ncr:1_{EA419C2A-8045-4674-BEA4-89FC56D20CD1}" xr6:coauthVersionLast="36" xr6:coauthVersionMax="36" xr10:uidLastSave="{00000000-0000-0000-0000-000000000000}"/>
  <bookViews>
    <workbookView xWindow="0" yWindow="0" windowWidth="19200" windowHeight="6930" xr2:uid="{829FC811-CE84-534D-B841-09B1333330C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" l="1"/>
  <c r="I27" i="1"/>
  <c r="I136" i="1"/>
  <c r="I137" i="1"/>
  <c r="I174" i="1"/>
  <c r="I173" i="1" l="1"/>
  <c r="I167" i="1"/>
  <c r="I176" i="1"/>
  <c r="I165" i="1"/>
  <c r="I161" i="1"/>
  <c r="I162" i="1"/>
  <c r="I163" i="1"/>
  <c r="I160" i="1" s="1"/>
  <c r="I100" i="1" s="1"/>
  <c r="I164" i="1"/>
  <c r="I168" i="1"/>
  <c r="I169" i="1"/>
  <c r="I170" i="1"/>
  <c r="I171" i="1"/>
  <c r="I166" i="1" s="1"/>
  <c r="I101" i="1" s="1"/>
  <c r="I172" i="1"/>
  <c r="I175" i="1"/>
  <c r="I159" i="1" l="1"/>
  <c r="I145" i="1"/>
  <c r="I126" i="1"/>
  <c r="I158" i="1" l="1"/>
  <c r="I157" i="1"/>
  <c r="I156" i="1"/>
  <c r="I155" i="1"/>
  <c r="I154" i="1"/>
  <c r="I153" i="1"/>
  <c r="I152" i="1"/>
  <c r="I151" i="1"/>
  <c r="I148" i="1" s="1"/>
  <c r="I99" i="1" s="1"/>
  <c r="I150" i="1"/>
  <c r="I149" i="1"/>
  <c r="I147" i="1"/>
  <c r="I146" i="1"/>
  <c r="I144" i="1"/>
  <c r="I143" i="1"/>
  <c r="I142" i="1"/>
  <c r="I141" i="1"/>
  <c r="I140" i="1"/>
  <c r="I139" i="1"/>
  <c r="I135" i="1"/>
  <c r="I134" i="1" s="1"/>
  <c r="I97" i="1"/>
  <c r="I133" i="1"/>
  <c r="I132" i="1"/>
  <c r="I131" i="1"/>
  <c r="I129" i="1"/>
  <c r="I128" i="1"/>
  <c r="I125" i="1"/>
  <c r="I124" i="1"/>
  <c r="I123" i="1"/>
  <c r="I122" i="1"/>
  <c r="I121" i="1"/>
  <c r="I120" i="1"/>
  <c r="I119" i="1" s="1"/>
  <c r="I94" i="1" s="1"/>
  <c r="D110" i="1"/>
  <c r="E89" i="1"/>
  <c r="E86" i="1"/>
  <c r="D84" i="1"/>
  <c r="E34" i="1"/>
  <c r="E33" i="1"/>
  <c r="E32" i="1"/>
  <c r="E31" i="1"/>
  <c r="E30" i="1"/>
  <c r="I88" i="1"/>
  <c r="E114" i="1"/>
  <c r="I112" i="1"/>
  <c r="I130" i="1" l="1"/>
  <c r="I96" i="1" s="1"/>
  <c r="I138" i="1"/>
  <c r="I98" i="1" s="1"/>
  <c r="I127" i="1"/>
  <c r="I95" i="1"/>
  <c r="I118" i="1"/>
  <c r="I114" i="1"/>
  <c r="I86" i="1"/>
  <c r="E88" i="1"/>
  <c r="I36" i="1" l="1"/>
</calcChain>
</file>

<file path=xl/sharedStrings.xml><?xml version="1.0" encoding="utf-8"?>
<sst xmlns="http://schemas.openxmlformats.org/spreadsheetml/2006/main" count="235" uniqueCount="117">
  <si>
    <t>Stavba:</t>
  </si>
  <si>
    <t/>
  </si>
  <si>
    <t>CC-CZ:</t>
  </si>
  <si>
    <t>Místo:</t>
  </si>
  <si>
    <t>Datum:</t>
  </si>
  <si>
    <t>Zadavatel:</t>
  </si>
  <si>
    <t>IČ:</t>
  </si>
  <si>
    <t>DIČ:</t>
  </si>
  <si>
    <t>Uchazeč:</t>
  </si>
  <si>
    <t>Projektant:</t>
  </si>
  <si>
    <t>Zpracovatel:</t>
  </si>
  <si>
    <t>Základ daně</t>
  </si>
  <si>
    <t>Sazba daně</t>
  </si>
  <si>
    <t>Výše daně</t>
  </si>
  <si>
    <t>základní</t>
  </si>
  <si>
    <t>snížená</t>
  </si>
  <si>
    <t>zákl. přenesená</t>
  </si>
  <si>
    <t>sníž. přenesená</t>
  </si>
  <si>
    <t>nulová</t>
  </si>
  <si>
    <t>v</t>
  </si>
  <si>
    <t>CZK</t>
  </si>
  <si>
    <t>Zpracovatel</t>
  </si>
  <si>
    <t>Datum a podpis:</t>
  </si>
  <si>
    <t>Razítko</t>
  </si>
  <si>
    <t>Uchazeč</t>
  </si>
  <si>
    <t>REKAPITULACE ČLENĚNÍ SOUPISU PRACÍ</t>
  </si>
  <si>
    <t>Kód dílu - Popis</t>
  </si>
  <si>
    <t>Cena celkem [CZK]</t>
  </si>
  <si>
    <t>Náklady ze soupisu prací</t>
  </si>
  <si>
    <t>SOUPIS PRACÍ</t>
  </si>
  <si>
    <t>PČ</t>
  </si>
  <si>
    <t>Kód</t>
  </si>
  <si>
    <t>Popis</t>
  </si>
  <si>
    <t>MJ</t>
  </si>
  <si>
    <t>Množství</t>
  </si>
  <si>
    <t>J.cena [CZK]</t>
  </si>
  <si>
    <t>Cenová soustava</t>
  </si>
  <si>
    <t>Náklady soupisu celkem</t>
  </si>
  <si>
    <t>D1</t>
  </si>
  <si>
    <t>Svítidla vč. zdrojů, příslušenství a kotvícího materiálu</t>
  </si>
  <si>
    <t>1</t>
  </si>
  <si>
    <t>ks</t>
  </si>
  <si>
    <t>2</t>
  </si>
  <si>
    <t>3</t>
  </si>
  <si>
    <t>4</t>
  </si>
  <si>
    <t>5</t>
  </si>
  <si>
    <t>6</t>
  </si>
  <si>
    <t>D2</t>
  </si>
  <si>
    <t>Svorka Wago 2/3x1,5-5x1,5</t>
  </si>
  <si>
    <t>D3</t>
  </si>
  <si>
    <t>Materiál, kabely</t>
  </si>
  <si>
    <t>Lišta PVC bílá, kabelová (3x1,5, 5x1,5), vč. příchytek</t>
  </si>
  <si>
    <t>m</t>
  </si>
  <si>
    <t>CYKY-J 3x1,5 mm2</t>
  </si>
  <si>
    <t>12</t>
  </si>
  <si>
    <t>sada</t>
  </si>
  <si>
    <t>D4</t>
  </si>
  <si>
    <t>Demontáže</t>
  </si>
  <si>
    <t>13</t>
  </si>
  <si>
    <t>14</t>
  </si>
  <si>
    <t>D5</t>
  </si>
  <si>
    <t>Montáže</t>
  </si>
  <si>
    <t>Montáž krabicových rozvodek</t>
  </si>
  <si>
    <t>Montáž lišt PVC</t>
  </si>
  <si>
    <t>Montáž kabelů 3x1,5 mm2</t>
  </si>
  <si>
    <t>D6</t>
  </si>
  <si>
    <t>Ostatní</t>
  </si>
  <si>
    <t>hod</t>
  </si>
  <si>
    <t>Zaškolení obsluhy</t>
  </si>
  <si>
    <t>Dokumentace skutečného provedení</t>
  </si>
  <si>
    <t>Poplatek za likvidaci a odvoz elektroodpadu</t>
  </si>
  <si>
    <t>Práce a materiál nezahrnutý v tonmto výkazu výměr, ale potřebný pro dokončení</t>
  </si>
  <si>
    <t>Pronájem lešení</t>
  </si>
  <si>
    <t>den</t>
  </si>
  <si>
    <t>Výchozí revize, vystavení revizní zprávy</t>
  </si>
  <si>
    <t>Měření intenzity osvětlení vč protokolu</t>
  </si>
  <si>
    <t>Vypracování návodu na údržbu a plánu údržby</t>
  </si>
  <si>
    <t>Komplexní vyzkoušení</t>
  </si>
  <si>
    <t>Bernartice</t>
  </si>
  <si>
    <t>Spínače, krabice, svorky</t>
  </si>
  <si>
    <t xml:space="preserve">Krabicová rozvodka IP54 </t>
  </si>
  <si>
    <t>Podružný materiál komplet (vruty, hmoždinky)</t>
  </si>
  <si>
    <t>Demontáž - svítidlo zářivkové 2x36W/2x58W, IP65/IP20</t>
  </si>
  <si>
    <t>Demontáž - svítidlo zářivkové 4x18W, IP20</t>
  </si>
  <si>
    <t>Demontáž - svítidlo žárovkové E27, IP20</t>
  </si>
  <si>
    <t>Montáž LED svítidlo IP20 č. 1, č. 2</t>
  </si>
  <si>
    <t>Montáž LED svítidlo IP65 č. 3, č. 4</t>
  </si>
  <si>
    <t>Montáž svítidlo asymetrické vč. závěsného systému č. 7</t>
  </si>
  <si>
    <t>Montáž LED svítidlo stropní, kulaté č. 5</t>
  </si>
  <si>
    <t>Montáž LED svítidlo podhledové č. 6</t>
  </si>
  <si>
    <t>Montáž WAGO</t>
  </si>
  <si>
    <t>Úprava stávajícího rozvaděče - vč. materiálu</t>
  </si>
  <si>
    <t>Svítidlo LED modulové kompaktní, 42 W, 4000 K, IP20, Ra&gt;85, elektronický předřadník, napájení 1.050mA, 110 lm/W, celokovové s leštěnou mřížkou a strukturovaným difuzorem, UGR &lt;16, rozměr 1160x296x45 mm (d/š/v), životnost &gt;50 tis. hodin</t>
  </si>
  <si>
    <t>Svítidlo LED modulové kompaktní, 45 W, 4000 K, IP20, Ra&gt;85, elektronický předřadník, napájení 1.050mA, 110 lm/W, celokovové s leštěnou mřížkou a strukturovaným difuzorem, UGR &lt;16, rozměr 1496x296x45 mm (d/š/v), životnost &gt;50 tis. Hodin</t>
  </si>
  <si>
    <t>Svítidlo LED modulové kompaktní, 45 W, 4000 K, IP65, Ra&gt;85, elektronický předřadník, napájení 350mA, 130 lm/W, celoplastové s mléčným difuzorem a kovovými sponymi, UGR &lt;19, rozměr 1221x91x80 mm (d/š/v), životnost &gt;50 tis. hodin</t>
  </si>
  <si>
    <t>Svítidlo LED modulové kompaktní, 65 W, 4000 K, IP65, Ra&gt;85, elektronický předřadník, napájení 700mA, 130 lm/W, celoplastové s mléčným difuzorem a kovovými sponymi, UGR &lt;19, rozměr 1560x91x80 mm (d/š/v), životnost &gt;50 tis. Hodin</t>
  </si>
  <si>
    <t>Svítidlo LED modulové kompaktní, 10-25 W s možností nastavení příkonu, 4000 K, IP54, Ra&gt;85, elektronický předřadník, napájení 1.050mA, 100 lm/W, tvrzené celoplastové s mléčným difuzorem, UGR &lt;19, rozměr 275x53 mm (průměr/výška), životnost &gt;50 tis. Hodin</t>
  </si>
  <si>
    <t>Svítidlo LED modulové kompaktní, 40 W, 4000 K, IP42, Ra&gt;85, elektronický předřadník, napájení 900mA, 120 lm/W, kovový rám svítidla a světlovodivá akrylátová deska s mikroprizmatickým difuzorem, UGR &lt;19, rozměr 595x595 mm (d/š), životnost &gt;50 tis. Hodin</t>
  </si>
  <si>
    <t>Svítidlo LED modulové kompaktní, asytemtrické, 35 W, 4000 K, IP20, Ra&gt;85, elektronický předřadník, napájení 1.050mA, 130 lm/W, celokovové, rozměr 1245xx55 mm (d/š/v), životnost &gt;50 tis. Hodin</t>
  </si>
  <si>
    <t>Doprava materiálu a pracovníků</t>
  </si>
  <si>
    <t xml:space="preserve">Látková roleta, Rozměry: 155 x 270 cm (š x v), motorový pohon, úprava látky black down, barva látky šedá, Barva kazety bílá.
</t>
  </si>
  <si>
    <t xml:space="preserve">Látková roleta, rozměry: 180 x 270 cm (š x v), motorový pohon, úprava látky black down, barva látky šedá, Barva kazety bílá.
</t>
  </si>
  <si>
    <t xml:space="preserve">Rozměry: 235 x 270 cm (š x v), motorový pohon, úprava látky black down, barva látky šedá, Barva kazety bílá.
</t>
  </si>
  <si>
    <t xml:space="preserve">Rozměry: 300 x 270 cm (š x v), motorový pohon, úprava látky black down, barva látky šedá, Barva kazety bílá.
</t>
  </si>
  <si>
    <t xml:space="preserve">Rozměry: 270 x 270 cm (š x v),motorový pohon, úprava látky black down, barva látky šedá, Barva kazety bílá.
</t>
  </si>
  <si>
    <t>D7</t>
  </si>
  <si>
    <t>D8</t>
  </si>
  <si>
    <t>Demontáž vnitřních žaluzií</t>
  </si>
  <si>
    <t>Rolety</t>
  </si>
  <si>
    <t>Montáž rolet</t>
  </si>
  <si>
    <t>CYKY-J 4x1,5 mm2</t>
  </si>
  <si>
    <t xml:space="preserve">Uzamykatelná schránka na 6 vypínačů, rozměry: 40x12x5 cm (šířka, výška, hloubka) , materiál lamino 18 mm, výběr z min 5 druhů barev, včetně zámku </t>
  </si>
  <si>
    <t>Žaluziový vypínač</t>
  </si>
  <si>
    <t>Žaluziové ovládací relé</t>
  </si>
  <si>
    <t>Elektroinstalační karabice</t>
  </si>
  <si>
    <t>Rozvaděč na omítku DB104S 1x4P/SMD nástěnný na jističe</t>
  </si>
  <si>
    <t>Základní škola a Mateřská škola Bernartice, okr. Písek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</si>
</sst>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%"/>
    <numFmt numFmtId="166" formatCode="#,##0.000"/>
  </numFmts>
  <fonts count="14" x14ac:knownFonts="1">
    <font>
      <sz val="12"/>
      <color theme="1"/>
      <name val="Calibri"/>
      <family val="2"/>
      <charset val="238"/>
      <scheme val="minor"/>
    </font>
    <font>
      <b/>
      <sz val="14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2"/>
      <color rgb="FF960000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8"/>
      <color rgb="FF003366"/>
      <name val="Arial CE"/>
    </font>
    <font>
      <sz val="9"/>
      <color theme="1"/>
      <name val="Arial"/>
      <family val="2"/>
    </font>
    <font>
      <sz val="9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9">
    <border>
      <left/>
      <right/>
      <top/>
      <bottom/>
      <diagonal/>
    </border>
    <border>
      <left/>
      <right/>
      <top style="hair">
        <color rgb="FF969696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rgb="FF969696"/>
      </top>
      <bottom/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vertical="center"/>
      <protection locked="0"/>
    </xf>
    <xf numFmtId="4" fontId="6" fillId="3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  <protection locked="0"/>
    </xf>
    <xf numFmtId="4" fontId="10" fillId="0" borderId="6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/>
    <xf numFmtId="0" fontId="8" fillId="0" borderId="0" xfId="0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166" fontId="8" fillId="0" borderId="0" xfId="0" applyNumberFormat="1" applyFont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164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/>
    <xf numFmtId="0" fontId="11" fillId="0" borderId="0" xfId="0" applyFont="1" applyBorder="1" applyAlignment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protection locked="0"/>
    </xf>
    <xf numFmtId="4" fontId="10" fillId="0" borderId="0" xfId="0" applyNumberFormat="1" applyFont="1" applyBorder="1" applyAlignment="1" applyProtection="1"/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8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right" vertical="center"/>
    </xf>
    <xf numFmtId="0" fontId="0" fillId="3" borderId="11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2" xfId="0" applyBorder="1"/>
    <xf numFmtId="0" fontId="0" fillId="0" borderId="13" xfId="0" applyBorder="1"/>
    <xf numFmtId="0" fontId="0" fillId="0" borderId="13" xfId="0" applyBorder="1" applyProtection="1">
      <protection locked="0"/>
    </xf>
    <xf numFmtId="0" fontId="0" fillId="0" borderId="14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11" xfId="0" applyBorder="1"/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4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0" fontId="0" fillId="3" borderId="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/>
    <xf numFmtId="0" fontId="11" fillId="0" borderId="25" xfId="0" applyFont="1" applyBorder="1" applyAlignment="1" applyProtection="1"/>
    <xf numFmtId="0" fontId="8" fillId="0" borderId="25" xfId="0" applyFont="1" applyBorder="1" applyAlignment="1" applyProtection="1">
      <alignment horizontal="left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8" fillId="3" borderId="25" xfId="0" applyFont="1" applyFill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left" vertical="center" wrapText="1"/>
    </xf>
    <xf numFmtId="166" fontId="8" fillId="0" borderId="27" xfId="0" applyNumberFormat="1" applyFont="1" applyBorder="1" applyAlignment="1" applyProtection="1">
      <alignment vertical="center"/>
    </xf>
    <xf numFmtId="4" fontId="8" fillId="2" borderId="27" xfId="0" applyNumberFormat="1" applyFont="1" applyFill="1" applyBorder="1" applyAlignment="1" applyProtection="1">
      <alignment vertical="center"/>
      <protection locked="0"/>
    </xf>
    <xf numFmtId="0" fontId="13" fillId="0" borderId="27" xfId="0" applyFont="1" applyBorder="1" applyAlignment="1">
      <alignment horizontal="center" vertical="center"/>
    </xf>
    <xf numFmtId="2" fontId="10" fillId="0" borderId="0" xfId="0" applyNumberFormat="1" applyFont="1" applyBorder="1" applyAlignment="1" applyProtection="1">
      <alignment horizontal="right"/>
    </xf>
    <xf numFmtId="2" fontId="13" fillId="0" borderId="27" xfId="0" applyNumberFormat="1" applyFont="1" applyBorder="1"/>
    <xf numFmtId="0" fontId="10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36DDD-95E6-F347-B7B0-3C0E657D9451}">
  <dimension ref="A1:J176"/>
  <sheetViews>
    <sheetView tabSelected="1" topLeftCell="A85" zoomScale="85" zoomScaleNormal="85" workbookViewId="0">
      <selection activeCell="I27" sqref="I27"/>
    </sheetView>
  </sheetViews>
  <sheetFormatPr defaultColWidth="10.6640625" defaultRowHeight="15.5" x14ac:dyDescent="0.35"/>
  <cols>
    <col min="3" max="3" width="9.1640625" customWidth="1"/>
    <col min="5" max="5" width="61.6640625" customWidth="1"/>
    <col min="8" max="8" width="21.5" customWidth="1"/>
    <col min="9" max="9" width="16.08203125" customWidth="1"/>
  </cols>
  <sheetData>
    <row r="1" spans="1:10" x14ac:dyDescent="0.35">
      <c r="H1" s="1"/>
    </row>
    <row r="2" spans="1:10" x14ac:dyDescent="0.35">
      <c r="B2" s="76"/>
      <c r="C2" s="77"/>
      <c r="D2" s="77"/>
      <c r="E2" s="77"/>
      <c r="F2" s="77"/>
      <c r="G2" s="77"/>
      <c r="H2" s="78"/>
      <c r="I2" s="77"/>
      <c r="J2" s="79"/>
    </row>
    <row r="3" spans="1:10" x14ac:dyDescent="0.35">
      <c r="B3" s="80"/>
      <c r="C3" s="81"/>
      <c r="D3" s="81"/>
      <c r="E3" s="81"/>
      <c r="F3" s="81"/>
      <c r="G3" s="81"/>
      <c r="H3" s="82"/>
      <c r="I3" s="81"/>
      <c r="J3" s="83"/>
    </row>
    <row r="4" spans="1:10" x14ac:dyDescent="0.35">
      <c r="B4" s="80"/>
      <c r="C4" s="81"/>
      <c r="D4" s="81"/>
      <c r="E4" s="81"/>
      <c r="F4" s="81"/>
      <c r="G4" s="81"/>
      <c r="H4" s="82"/>
      <c r="I4" s="81"/>
      <c r="J4" s="83"/>
    </row>
    <row r="5" spans="1:10" x14ac:dyDescent="0.35">
      <c r="A5" s="2"/>
      <c r="B5" s="84"/>
      <c r="C5" s="85"/>
      <c r="D5" s="85"/>
      <c r="E5" s="85"/>
      <c r="F5" s="85"/>
      <c r="G5" s="85"/>
      <c r="H5" s="42"/>
      <c r="I5" s="85"/>
      <c r="J5" s="104"/>
    </row>
    <row r="6" spans="1:10" ht="29" customHeight="1" x14ac:dyDescent="0.35">
      <c r="A6" s="2"/>
      <c r="B6" s="84"/>
      <c r="C6" s="85"/>
      <c r="D6" s="142" t="s">
        <v>116</v>
      </c>
      <c r="E6" s="143"/>
      <c r="F6" s="143"/>
      <c r="G6" s="143"/>
      <c r="H6" s="42"/>
      <c r="I6" s="85"/>
      <c r="J6" s="104"/>
    </row>
    <row r="7" spans="1:10" x14ac:dyDescent="0.35">
      <c r="A7" s="2"/>
      <c r="B7" s="84"/>
      <c r="C7" s="85"/>
      <c r="D7" s="85"/>
      <c r="E7" s="85"/>
      <c r="F7" s="85"/>
      <c r="G7" s="85"/>
      <c r="H7" s="42"/>
      <c r="I7" s="85"/>
      <c r="J7" s="104"/>
    </row>
    <row r="8" spans="1:10" x14ac:dyDescent="0.35">
      <c r="A8" s="2"/>
      <c r="B8" s="84"/>
      <c r="C8" s="85"/>
      <c r="D8" s="85"/>
      <c r="E8" s="86" t="s">
        <v>1</v>
      </c>
      <c r="F8" s="85"/>
      <c r="G8" s="85"/>
      <c r="H8" s="47" t="s">
        <v>2</v>
      </c>
      <c r="I8" s="86" t="s">
        <v>1</v>
      </c>
      <c r="J8" s="104"/>
    </row>
    <row r="9" spans="1:10" x14ac:dyDescent="0.35">
      <c r="A9" s="2"/>
      <c r="B9" s="84"/>
      <c r="C9" s="85"/>
      <c r="D9" s="85"/>
      <c r="E9" s="86" t="s">
        <v>78</v>
      </c>
      <c r="F9" s="85"/>
      <c r="G9" s="85"/>
      <c r="H9" s="47" t="s">
        <v>4</v>
      </c>
      <c r="I9" s="87"/>
      <c r="J9" s="104"/>
    </row>
    <row r="10" spans="1:10" x14ac:dyDescent="0.35">
      <c r="A10" s="2"/>
      <c r="B10" s="84"/>
      <c r="C10" s="85"/>
      <c r="D10" s="85"/>
      <c r="E10" s="85"/>
      <c r="F10" s="85"/>
      <c r="G10" s="85"/>
      <c r="H10" s="42"/>
      <c r="I10" s="85"/>
      <c r="J10" s="104"/>
    </row>
    <row r="11" spans="1:10" x14ac:dyDescent="0.35">
      <c r="A11" s="2"/>
      <c r="B11" s="84"/>
      <c r="C11" s="85"/>
      <c r="D11" s="85"/>
      <c r="E11" s="85"/>
      <c r="F11" s="85"/>
      <c r="G11" s="85"/>
      <c r="H11" s="47" t="s">
        <v>6</v>
      </c>
      <c r="I11" s="86"/>
      <c r="J11" s="104"/>
    </row>
    <row r="12" spans="1:10" x14ac:dyDescent="0.35">
      <c r="A12" s="2"/>
      <c r="B12" s="84"/>
      <c r="C12" s="85"/>
      <c r="D12" s="86"/>
      <c r="E12" s="85"/>
      <c r="F12" s="85"/>
      <c r="G12" s="85"/>
      <c r="H12" s="47" t="s">
        <v>7</v>
      </c>
      <c r="I12" s="86"/>
      <c r="J12" s="104"/>
    </row>
    <row r="13" spans="1:10" x14ac:dyDescent="0.35">
      <c r="A13" s="2"/>
      <c r="B13" s="84"/>
      <c r="C13" s="85"/>
      <c r="D13" s="85"/>
      <c r="E13" s="85"/>
      <c r="F13" s="85"/>
      <c r="G13" s="85"/>
      <c r="H13" s="42"/>
      <c r="I13" s="85"/>
      <c r="J13" s="104"/>
    </row>
    <row r="14" spans="1:10" x14ac:dyDescent="0.35">
      <c r="A14" s="2"/>
      <c r="B14" s="84"/>
      <c r="C14" s="85"/>
      <c r="D14" s="85"/>
      <c r="E14" s="85"/>
      <c r="F14" s="85"/>
      <c r="G14" s="85"/>
      <c r="H14" s="47" t="s">
        <v>6</v>
      </c>
      <c r="I14" s="88"/>
      <c r="J14" s="104"/>
    </row>
    <row r="15" spans="1:10" x14ac:dyDescent="0.35">
      <c r="A15" s="2"/>
      <c r="B15" s="84"/>
      <c r="C15" s="85"/>
      <c r="D15" s="144"/>
      <c r="E15" s="145"/>
      <c r="F15" s="145"/>
      <c r="G15" s="145"/>
      <c r="H15" s="47" t="s">
        <v>7</v>
      </c>
      <c r="I15" s="88"/>
      <c r="J15" s="104"/>
    </row>
    <row r="16" spans="1:10" x14ac:dyDescent="0.35">
      <c r="A16" s="2"/>
      <c r="B16" s="84"/>
      <c r="C16" s="85"/>
      <c r="D16" s="85"/>
      <c r="E16" s="85"/>
      <c r="F16" s="85"/>
      <c r="G16" s="85"/>
      <c r="H16" s="42"/>
      <c r="I16" s="85"/>
      <c r="J16" s="104"/>
    </row>
    <row r="17" spans="1:10" x14ac:dyDescent="0.35">
      <c r="A17" s="2"/>
      <c r="B17" s="84"/>
      <c r="C17" s="85"/>
      <c r="D17" s="85"/>
      <c r="E17" s="85"/>
      <c r="F17" s="85"/>
      <c r="G17" s="85"/>
      <c r="H17" s="47" t="s">
        <v>6</v>
      </c>
      <c r="I17" s="86"/>
      <c r="J17" s="104"/>
    </row>
    <row r="18" spans="1:10" x14ac:dyDescent="0.35">
      <c r="A18" s="2"/>
      <c r="B18" s="84"/>
      <c r="C18" s="85"/>
      <c r="D18" s="86"/>
      <c r="E18" s="85"/>
      <c r="F18" s="85"/>
      <c r="G18" s="85"/>
      <c r="H18" s="47" t="s">
        <v>7</v>
      </c>
      <c r="I18" s="86"/>
      <c r="J18" s="104"/>
    </row>
    <row r="19" spans="1:10" x14ac:dyDescent="0.35">
      <c r="A19" s="2"/>
      <c r="B19" s="84"/>
      <c r="C19" s="85"/>
      <c r="D19" s="85"/>
      <c r="E19" s="85"/>
      <c r="F19" s="85"/>
      <c r="G19" s="85"/>
      <c r="H19" s="42"/>
      <c r="I19" s="85"/>
      <c r="J19" s="104"/>
    </row>
    <row r="20" spans="1:10" x14ac:dyDescent="0.35">
      <c r="A20" s="2"/>
      <c r="B20" s="84"/>
      <c r="C20" s="85"/>
      <c r="D20" s="85"/>
      <c r="E20" s="85"/>
      <c r="F20" s="85"/>
      <c r="G20" s="85"/>
      <c r="H20" s="47" t="s">
        <v>6</v>
      </c>
      <c r="I20" s="86"/>
      <c r="J20" s="104"/>
    </row>
    <row r="21" spans="1:10" x14ac:dyDescent="0.35">
      <c r="A21" s="2"/>
      <c r="B21" s="84"/>
      <c r="C21" s="85"/>
      <c r="D21" s="86"/>
      <c r="E21" s="85"/>
      <c r="F21" s="85"/>
      <c r="G21" s="85"/>
      <c r="H21" s="47" t="s">
        <v>7</v>
      </c>
      <c r="I21" s="86" t="s">
        <v>1</v>
      </c>
      <c r="J21" s="104"/>
    </row>
    <row r="22" spans="1:10" x14ac:dyDescent="0.35">
      <c r="A22" s="2"/>
      <c r="B22" s="84"/>
      <c r="C22" s="85"/>
      <c r="D22" s="85"/>
      <c r="E22" s="85"/>
      <c r="F22" s="85"/>
      <c r="G22" s="85"/>
      <c r="H22" s="42"/>
      <c r="I22" s="85"/>
      <c r="J22" s="104"/>
    </row>
    <row r="23" spans="1:10" x14ac:dyDescent="0.35">
      <c r="A23" s="2"/>
      <c r="B23" s="84"/>
      <c r="C23" s="85"/>
      <c r="D23" s="85"/>
      <c r="E23" s="85"/>
      <c r="F23" s="85"/>
      <c r="G23" s="85"/>
      <c r="H23" s="42"/>
      <c r="I23" s="85"/>
      <c r="J23" s="104"/>
    </row>
    <row r="24" spans="1:10" x14ac:dyDescent="0.35">
      <c r="A24" s="4"/>
      <c r="B24" s="89"/>
      <c r="C24" s="90"/>
      <c r="D24" s="146" t="s">
        <v>1</v>
      </c>
      <c r="E24" s="146"/>
      <c r="F24" s="146"/>
      <c r="G24" s="146"/>
      <c r="H24" s="91"/>
      <c r="I24" s="90"/>
      <c r="J24" s="105"/>
    </row>
    <row r="25" spans="1:10" x14ac:dyDescent="0.35">
      <c r="A25" s="2"/>
      <c r="B25" s="84"/>
      <c r="C25" s="85"/>
      <c r="D25" s="85"/>
      <c r="E25" s="85"/>
      <c r="F25" s="85"/>
      <c r="G25" s="85"/>
      <c r="H25" s="42"/>
      <c r="I25" s="85"/>
      <c r="J25" s="104"/>
    </row>
    <row r="26" spans="1:10" x14ac:dyDescent="0.35">
      <c r="A26" s="2"/>
      <c r="B26" s="84"/>
      <c r="C26" s="85"/>
      <c r="D26" s="5"/>
      <c r="E26" s="5"/>
      <c r="F26" s="5"/>
      <c r="G26" s="5"/>
      <c r="H26" s="6"/>
      <c r="I26" s="5"/>
      <c r="J26" s="106"/>
    </row>
    <row r="27" spans="1:10" x14ac:dyDescent="0.35">
      <c r="A27" s="2"/>
      <c r="B27" s="84"/>
      <c r="C27" s="85"/>
      <c r="D27" s="85"/>
      <c r="E27" s="85"/>
      <c r="F27" s="85"/>
      <c r="G27" s="85"/>
      <c r="H27" s="42"/>
      <c r="I27" s="92">
        <f>ROUND(I118, 2)</f>
        <v>0</v>
      </c>
      <c r="J27" s="104"/>
    </row>
    <row r="28" spans="1:10" x14ac:dyDescent="0.35">
      <c r="A28" s="2"/>
      <c r="B28" s="84"/>
      <c r="C28" s="85"/>
      <c r="D28" s="5"/>
      <c r="E28" s="5"/>
      <c r="F28" s="5"/>
      <c r="G28" s="5"/>
      <c r="H28" s="6"/>
      <c r="I28" s="5"/>
      <c r="J28" s="106"/>
    </row>
    <row r="29" spans="1:10" x14ac:dyDescent="0.35">
      <c r="A29" s="2"/>
      <c r="B29" s="84"/>
      <c r="C29" s="85"/>
      <c r="D29" s="85"/>
      <c r="E29" s="93" t="s">
        <v>11</v>
      </c>
      <c r="F29" s="85"/>
      <c r="G29" s="85"/>
      <c r="H29" s="94" t="s">
        <v>12</v>
      </c>
      <c r="I29" s="93" t="s">
        <v>13</v>
      </c>
      <c r="J29" s="104"/>
    </row>
    <row r="30" spans="1:10" x14ac:dyDescent="0.35">
      <c r="A30" s="2"/>
      <c r="B30" s="84"/>
      <c r="C30" s="85"/>
      <c r="D30" s="95" t="s">
        <v>14</v>
      </c>
      <c r="E30" s="96">
        <f>ROUND((SUM(BD118:BD158)),  2)</f>
        <v>0</v>
      </c>
      <c r="F30" s="85"/>
      <c r="G30" s="85"/>
      <c r="H30" s="97">
        <v>0.21</v>
      </c>
      <c r="I30" s="96"/>
      <c r="J30" s="104"/>
    </row>
    <row r="31" spans="1:10" x14ac:dyDescent="0.35">
      <c r="A31" s="2"/>
      <c r="B31" s="84"/>
      <c r="C31" s="85"/>
      <c r="D31" s="95" t="s">
        <v>15</v>
      </c>
      <c r="E31" s="96">
        <f>ROUND((SUM(BE118:BE158)),  2)</f>
        <v>0</v>
      </c>
      <c r="F31" s="85"/>
      <c r="G31" s="85"/>
      <c r="H31" s="97">
        <v>0.15</v>
      </c>
      <c r="I31" s="96"/>
      <c r="J31" s="104"/>
    </row>
    <row r="32" spans="1:10" x14ac:dyDescent="0.35">
      <c r="A32" s="2"/>
      <c r="B32" s="84"/>
      <c r="C32" s="85"/>
      <c r="D32" s="95" t="s">
        <v>16</v>
      </c>
      <c r="E32" s="96">
        <f>ROUND((SUM(BF118:BF158)),  2)</f>
        <v>0</v>
      </c>
      <c r="F32" s="85"/>
      <c r="G32" s="85"/>
      <c r="H32" s="97">
        <v>0.21</v>
      </c>
      <c r="I32" s="96"/>
      <c r="J32" s="104"/>
    </row>
    <row r="33" spans="1:10" x14ac:dyDescent="0.35">
      <c r="A33" s="2"/>
      <c r="B33" s="84"/>
      <c r="C33" s="85"/>
      <c r="D33" s="95" t="s">
        <v>17</v>
      </c>
      <c r="E33" s="96">
        <f>ROUND((SUM(BG118:BG158)),  2)</f>
        <v>0</v>
      </c>
      <c r="F33" s="85"/>
      <c r="G33" s="85"/>
      <c r="H33" s="97">
        <v>0.15</v>
      </c>
      <c r="I33" s="96"/>
      <c r="J33" s="104"/>
    </row>
    <row r="34" spans="1:10" x14ac:dyDescent="0.35">
      <c r="A34" s="2"/>
      <c r="B34" s="84"/>
      <c r="C34" s="85"/>
      <c r="D34" s="95" t="s">
        <v>18</v>
      </c>
      <c r="E34" s="96">
        <f>ROUND((SUM(BH118:BH158)),  2)</f>
        <v>0</v>
      </c>
      <c r="F34" s="85"/>
      <c r="G34" s="85"/>
      <c r="H34" s="97">
        <v>0</v>
      </c>
      <c r="I34" s="96"/>
      <c r="J34" s="104"/>
    </row>
    <row r="35" spans="1:10" x14ac:dyDescent="0.35">
      <c r="A35" s="2"/>
      <c r="B35" s="84"/>
      <c r="C35" s="85"/>
      <c r="D35" s="85"/>
      <c r="E35" s="85"/>
      <c r="F35" s="85"/>
      <c r="G35" s="85"/>
      <c r="H35" s="42"/>
      <c r="I35" s="85"/>
      <c r="J35" s="104"/>
    </row>
    <row r="36" spans="1:10" x14ac:dyDescent="0.35">
      <c r="A36" s="2"/>
      <c r="B36" s="84"/>
      <c r="C36" s="98"/>
      <c r="D36" s="7"/>
      <c r="E36" s="7"/>
      <c r="F36" s="8" t="s">
        <v>19</v>
      </c>
      <c r="G36" s="9" t="s">
        <v>20</v>
      </c>
      <c r="H36" s="10"/>
      <c r="I36" s="11">
        <f>SUM(I27:I34)</f>
        <v>0</v>
      </c>
      <c r="J36" s="107"/>
    </row>
    <row r="37" spans="1:10" x14ac:dyDescent="0.35">
      <c r="A37" s="2"/>
      <c r="B37" s="84"/>
      <c r="C37" s="85"/>
      <c r="D37" s="85"/>
      <c r="E37" s="85"/>
      <c r="F37" s="85"/>
      <c r="G37" s="85"/>
      <c r="H37" s="42"/>
      <c r="I37" s="85"/>
      <c r="J37" s="104"/>
    </row>
    <row r="38" spans="1:10" x14ac:dyDescent="0.35">
      <c r="B38" s="80"/>
      <c r="C38" s="81"/>
      <c r="D38" s="81"/>
      <c r="E38" s="81"/>
      <c r="F38" s="81"/>
      <c r="G38" s="81"/>
      <c r="H38" s="82"/>
      <c r="I38" s="81"/>
      <c r="J38" s="83"/>
    </row>
    <row r="39" spans="1:10" x14ac:dyDescent="0.35">
      <c r="B39" s="80"/>
      <c r="C39" s="81"/>
      <c r="D39" s="81"/>
      <c r="E39" s="81"/>
      <c r="F39" s="81"/>
      <c r="G39" s="81"/>
      <c r="H39" s="82"/>
      <c r="I39" s="81"/>
      <c r="J39" s="83"/>
    </row>
    <row r="40" spans="1:10" x14ac:dyDescent="0.35">
      <c r="B40" s="80"/>
      <c r="C40" s="81"/>
      <c r="D40" s="81"/>
      <c r="E40" s="81"/>
      <c r="F40" s="81"/>
      <c r="G40" s="81"/>
      <c r="H40" s="82"/>
      <c r="I40" s="81"/>
      <c r="J40" s="83"/>
    </row>
    <row r="41" spans="1:10" x14ac:dyDescent="0.35">
      <c r="B41" s="80"/>
      <c r="C41" s="81"/>
      <c r="D41" s="81"/>
      <c r="E41" s="81"/>
      <c r="F41" s="81"/>
      <c r="G41" s="81"/>
      <c r="H41" s="82"/>
      <c r="I41" s="81"/>
      <c r="J41" s="83"/>
    </row>
    <row r="42" spans="1:10" x14ac:dyDescent="0.35">
      <c r="B42" s="80"/>
      <c r="C42" s="81"/>
      <c r="D42" s="81"/>
      <c r="E42" s="81"/>
      <c r="F42" s="81"/>
      <c r="G42" s="81"/>
      <c r="H42" s="82"/>
      <c r="I42" s="81"/>
      <c r="J42" s="83"/>
    </row>
    <row r="43" spans="1:10" x14ac:dyDescent="0.35">
      <c r="B43" s="80"/>
      <c r="C43" s="81"/>
      <c r="D43" s="81"/>
      <c r="E43" s="81"/>
      <c r="F43" s="81"/>
      <c r="G43" s="81"/>
      <c r="H43" s="82"/>
      <c r="I43" s="81"/>
      <c r="J43" s="83"/>
    </row>
    <row r="44" spans="1:10" x14ac:dyDescent="0.35">
      <c r="B44" s="80"/>
      <c r="C44" s="81"/>
      <c r="D44" s="81"/>
      <c r="E44" s="81"/>
      <c r="F44" s="81"/>
      <c r="G44" s="81"/>
      <c r="H44" s="82"/>
      <c r="I44" s="81"/>
      <c r="J44" s="83"/>
    </row>
    <row r="45" spans="1:10" x14ac:dyDescent="0.35">
      <c r="B45" s="80"/>
      <c r="C45" s="81"/>
      <c r="D45" s="81"/>
      <c r="E45" s="81"/>
      <c r="F45" s="81"/>
      <c r="G45" s="81"/>
      <c r="H45" s="82"/>
      <c r="I45" s="81"/>
      <c r="J45" s="83"/>
    </row>
    <row r="46" spans="1:10" x14ac:dyDescent="0.35">
      <c r="B46" s="80"/>
      <c r="C46" s="81"/>
      <c r="D46" s="81"/>
      <c r="E46" s="81"/>
      <c r="F46" s="81"/>
      <c r="G46" s="81"/>
      <c r="H46" s="82"/>
      <c r="I46" s="81"/>
      <c r="J46" s="83"/>
    </row>
    <row r="47" spans="1:10" x14ac:dyDescent="0.35">
      <c r="B47" s="80"/>
      <c r="C47" s="81"/>
      <c r="D47" s="81"/>
      <c r="E47" s="81"/>
      <c r="F47" s="81"/>
      <c r="G47" s="81"/>
      <c r="H47" s="82"/>
      <c r="I47" s="81"/>
      <c r="J47" s="83"/>
    </row>
    <row r="48" spans="1:10" x14ac:dyDescent="0.35">
      <c r="B48" s="80"/>
      <c r="C48" s="81"/>
      <c r="D48" s="81"/>
      <c r="E48" s="81"/>
      <c r="F48" s="81"/>
      <c r="G48" s="81"/>
      <c r="H48" s="82"/>
      <c r="I48" s="81"/>
      <c r="J48" s="83"/>
    </row>
    <row r="49" spans="1:10" x14ac:dyDescent="0.35">
      <c r="A49" s="12"/>
      <c r="B49" s="99"/>
      <c r="C49" s="100"/>
      <c r="D49" s="14"/>
      <c r="E49" s="14"/>
      <c r="F49" s="13" t="s">
        <v>21</v>
      </c>
      <c r="G49" s="14"/>
      <c r="H49" s="15"/>
      <c r="I49" s="14"/>
      <c r="J49" s="108"/>
    </row>
    <row r="50" spans="1:10" x14ac:dyDescent="0.35">
      <c r="B50" s="80"/>
      <c r="C50" s="81"/>
      <c r="D50" s="81"/>
      <c r="E50" s="81"/>
      <c r="F50" s="81"/>
      <c r="G50" s="81"/>
      <c r="H50" s="82"/>
      <c r="I50" s="81"/>
      <c r="J50" s="83"/>
    </row>
    <row r="51" spans="1:10" x14ac:dyDescent="0.35">
      <c r="B51" s="80"/>
      <c r="C51" s="81"/>
      <c r="D51" s="81"/>
      <c r="E51" s="81"/>
      <c r="F51" s="81"/>
      <c r="G51" s="81"/>
      <c r="H51" s="82"/>
      <c r="I51" s="81"/>
      <c r="J51" s="83"/>
    </row>
    <row r="52" spans="1:10" x14ac:dyDescent="0.35">
      <c r="B52" s="80"/>
      <c r="C52" s="81"/>
      <c r="D52" s="81"/>
      <c r="E52" s="81"/>
      <c r="F52" s="81"/>
      <c r="G52" s="81"/>
      <c r="H52" s="82"/>
      <c r="I52" s="81"/>
      <c r="J52" s="83"/>
    </row>
    <row r="53" spans="1:10" x14ac:dyDescent="0.35">
      <c r="B53" s="80"/>
      <c r="C53" s="81"/>
      <c r="D53" s="81"/>
      <c r="E53" s="81"/>
      <c r="F53" s="81"/>
      <c r="G53" s="81"/>
      <c r="H53" s="82"/>
      <c r="I53" s="81"/>
      <c r="J53" s="83"/>
    </row>
    <row r="54" spans="1:10" x14ac:dyDescent="0.35">
      <c r="B54" s="80"/>
      <c r="C54" s="81"/>
      <c r="D54" s="81"/>
      <c r="E54" s="81"/>
      <c r="F54" s="81"/>
      <c r="G54" s="81"/>
      <c r="H54" s="82"/>
      <c r="I54" s="81"/>
      <c r="J54" s="83"/>
    </row>
    <row r="55" spans="1:10" x14ac:dyDescent="0.35">
      <c r="B55" s="80"/>
      <c r="C55" s="81"/>
      <c r="D55" s="81"/>
      <c r="E55" s="81"/>
      <c r="F55" s="81"/>
      <c r="G55" s="81"/>
      <c r="H55" s="82"/>
      <c r="I55" s="81"/>
      <c r="J55" s="83"/>
    </row>
    <row r="56" spans="1:10" x14ac:dyDescent="0.35">
      <c r="B56" s="80"/>
      <c r="C56" s="81"/>
      <c r="D56" s="81"/>
      <c r="E56" s="81"/>
      <c r="F56" s="81"/>
      <c r="G56" s="81"/>
      <c r="H56" s="82"/>
      <c r="I56" s="81"/>
      <c r="J56" s="83"/>
    </row>
    <row r="57" spans="1:10" x14ac:dyDescent="0.35">
      <c r="B57" s="80"/>
      <c r="C57" s="81"/>
      <c r="D57" s="81"/>
      <c r="E57" s="81"/>
      <c r="F57" s="81"/>
      <c r="G57" s="81"/>
      <c r="H57" s="82"/>
      <c r="I57" s="81"/>
      <c r="J57" s="83"/>
    </row>
    <row r="58" spans="1:10" x14ac:dyDescent="0.35">
      <c r="B58" s="80"/>
      <c r="C58" s="81"/>
      <c r="D58" s="81"/>
      <c r="E58" s="81"/>
      <c r="F58" s="81"/>
      <c r="G58" s="81"/>
      <c r="H58" s="82"/>
      <c r="I58" s="81"/>
      <c r="J58" s="83"/>
    </row>
    <row r="59" spans="1:10" x14ac:dyDescent="0.35">
      <c r="B59" s="80"/>
      <c r="C59" s="81"/>
      <c r="D59" s="81"/>
      <c r="E59" s="81"/>
      <c r="F59" s="81"/>
      <c r="G59" s="81"/>
      <c r="H59" s="82"/>
      <c r="I59" s="81"/>
      <c r="J59" s="83"/>
    </row>
    <row r="60" spans="1:10" x14ac:dyDescent="0.35">
      <c r="A60" s="2"/>
      <c r="B60" s="84"/>
      <c r="C60" s="85"/>
      <c r="D60" s="17"/>
      <c r="E60" s="18" t="s">
        <v>23</v>
      </c>
      <c r="F60" s="16" t="s">
        <v>22</v>
      </c>
      <c r="G60" s="17"/>
      <c r="H60" s="19"/>
      <c r="I60" s="20" t="s">
        <v>23</v>
      </c>
      <c r="J60" s="109"/>
    </row>
    <row r="61" spans="1:10" x14ac:dyDescent="0.35">
      <c r="B61" s="80"/>
      <c r="C61" s="81"/>
      <c r="D61" s="81"/>
      <c r="E61" s="81"/>
      <c r="F61" s="81"/>
      <c r="G61" s="81"/>
      <c r="H61" s="82"/>
      <c r="I61" s="81"/>
      <c r="J61" s="83"/>
    </row>
    <row r="62" spans="1:10" x14ac:dyDescent="0.35">
      <c r="B62" s="80"/>
      <c r="C62" s="81"/>
      <c r="D62" s="81"/>
      <c r="E62" s="81"/>
      <c r="F62" s="81"/>
      <c r="G62" s="81"/>
      <c r="H62" s="82"/>
      <c r="I62" s="81"/>
      <c r="J62" s="83"/>
    </row>
    <row r="63" spans="1:10" x14ac:dyDescent="0.35">
      <c r="B63" s="80"/>
      <c r="C63" s="81"/>
      <c r="D63" s="81"/>
      <c r="E63" s="81"/>
      <c r="F63" s="81"/>
      <c r="G63" s="81"/>
      <c r="H63" s="82"/>
      <c r="I63" s="81"/>
      <c r="J63" s="83"/>
    </row>
    <row r="64" spans="1:10" x14ac:dyDescent="0.35">
      <c r="A64" s="2"/>
      <c r="B64" s="84"/>
      <c r="C64" s="85"/>
      <c r="D64" s="21"/>
      <c r="E64" s="21"/>
      <c r="F64" s="13" t="s">
        <v>24</v>
      </c>
      <c r="G64" s="21"/>
      <c r="H64" s="22"/>
      <c r="I64" s="21"/>
      <c r="J64" s="110"/>
    </row>
    <row r="65" spans="1:10" x14ac:dyDescent="0.35">
      <c r="B65" s="80"/>
      <c r="C65" s="81"/>
      <c r="D65" s="81"/>
      <c r="E65" s="81"/>
      <c r="F65" s="81"/>
      <c r="G65" s="81"/>
      <c r="H65" s="82"/>
      <c r="I65" s="81"/>
      <c r="J65" s="83"/>
    </row>
    <row r="66" spans="1:10" x14ac:dyDescent="0.35">
      <c r="B66" s="80"/>
      <c r="C66" s="81"/>
      <c r="D66" s="81"/>
      <c r="E66" s="81"/>
      <c r="F66" s="81"/>
      <c r="G66" s="81"/>
      <c r="H66" s="82"/>
      <c r="I66" s="81"/>
      <c r="J66" s="83"/>
    </row>
    <row r="67" spans="1:10" x14ac:dyDescent="0.35">
      <c r="B67" s="80"/>
      <c r="C67" s="81"/>
      <c r="D67" s="81"/>
      <c r="E67" s="81"/>
      <c r="F67" s="81"/>
      <c r="G67" s="81"/>
      <c r="H67" s="82"/>
      <c r="I67" s="81"/>
      <c r="J67" s="83"/>
    </row>
    <row r="68" spans="1:10" x14ac:dyDescent="0.35">
      <c r="B68" s="80"/>
      <c r="C68" s="81"/>
      <c r="D68" s="81"/>
      <c r="E68" s="81"/>
      <c r="F68" s="81"/>
      <c r="G68" s="81"/>
      <c r="H68" s="82"/>
      <c r="I68" s="81"/>
      <c r="J68" s="83"/>
    </row>
    <row r="69" spans="1:10" x14ac:dyDescent="0.35">
      <c r="B69" s="80"/>
      <c r="C69" s="81"/>
      <c r="D69" s="81"/>
      <c r="E69" s="81"/>
      <c r="F69" s="81"/>
      <c r="G69" s="81"/>
      <c r="H69" s="82"/>
      <c r="I69" s="81"/>
      <c r="J69" s="83"/>
    </row>
    <row r="70" spans="1:10" x14ac:dyDescent="0.35">
      <c r="B70" s="80"/>
      <c r="C70" s="81"/>
      <c r="D70" s="81"/>
      <c r="E70" s="81"/>
      <c r="F70" s="81"/>
      <c r="G70" s="81"/>
      <c r="H70" s="82"/>
      <c r="I70" s="81"/>
      <c r="J70" s="83"/>
    </row>
    <row r="71" spans="1:10" x14ac:dyDescent="0.35">
      <c r="B71" s="80"/>
      <c r="C71" s="81"/>
      <c r="D71" s="81"/>
      <c r="E71" s="81"/>
      <c r="F71" s="81"/>
      <c r="G71" s="81"/>
      <c r="H71" s="82"/>
      <c r="I71" s="81"/>
      <c r="J71" s="83"/>
    </row>
    <row r="72" spans="1:10" x14ac:dyDescent="0.35">
      <c r="B72" s="80"/>
      <c r="C72" s="81"/>
      <c r="D72" s="81"/>
      <c r="E72" s="81"/>
      <c r="F72" s="81"/>
      <c r="G72" s="81"/>
      <c r="H72" s="82"/>
      <c r="I72" s="81"/>
      <c r="J72" s="83"/>
    </row>
    <row r="73" spans="1:10" x14ac:dyDescent="0.35">
      <c r="B73" s="80"/>
      <c r="C73" s="81"/>
      <c r="D73" s="81"/>
      <c r="E73" s="81"/>
      <c r="F73" s="81"/>
      <c r="G73" s="81"/>
      <c r="H73" s="82"/>
      <c r="I73" s="81"/>
      <c r="J73" s="83"/>
    </row>
    <row r="74" spans="1:10" x14ac:dyDescent="0.35">
      <c r="B74" s="80"/>
      <c r="C74" s="81"/>
      <c r="D74" s="81"/>
      <c r="E74" s="81"/>
      <c r="F74" s="81"/>
      <c r="G74" s="81"/>
      <c r="H74" s="82"/>
      <c r="I74" s="81"/>
      <c r="J74" s="83"/>
    </row>
    <row r="75" spans="1:10" x14ac:dyDescent="0.35">
      <c r="A75" s="2"/>
      <c r="B75" s="84"/>
      <c r="C75" s="85"/>
      <c r="D75" s="17"/>
      <c r="E75" s="18" t="s">
        <v>23</v>
      </c>
      <c r="F75" s="16" t="s">
        <v>22</v>
      </c>
      <c r="G75" s="17"/>
      <c r="H75" s="19"/>
      <c r="I75" s="20" t="s">
        <v>23</v>
      </c>
      <c r="J75" s="109"/>
    </row>
    <row r="76" spans="1:10" x14ac:dyDescent="0.35">
      <c r="A76" s="2"/>
      <c r="B76" s="101"/>
      <c r="C76" s="102"/>
      <c r="D76" s="102"/>
      <c r="E76" s="102"/>
      <c r="F76" s="102"/>
      <c r="G76" s="102"/>
      <c r="H76" s="103"/>
      <c r="I76" s="102"/>
      <c r="J76" s="111"/>
    </row>
    <row r="77" spans="1:10" x14ac:dyDescent="0.35">
      <c r="H77" s="1"/>
    </row>
    <row r="78" spans="1:10" x14ac:dyDescent="0.35">
      <c r="H78" s="1"/>
    </row>
    <row r="79" spans="1:10" x14ac:dyDescent="0.35">
      <c r="H79" s="1"/>
    </row>
    <row r="80" spans="1:10" x14ac:dyDescent="0.35">
      <c r="A80" s="2"/>
      <c r="B80" s="57"/>
      <c r="C80" s="58"/>
      <c r="D80" s="58"/>
      <c r="E80" s="58"/>
      <c r="F80" s="58"/>
      <c r="G80" s="58"/>
      <c r="H80" s="38"/>
      <c r="I80" s="58"/>
      <c r="J80" s="59"/>
    </row>
    <row r="81" spans="1:10" ht="18" x14ac:dyDescent="0.35">
      <c r="A81" s="2"/>
      <c r="B81" s="39"/>
      <c r="C81" s="40" t="s">
        <v>25</v>
      </c>
      <c r="D81" s="41"/>
      <c r="E81" s="41"/>
      <c r="F81" s="41"/>
      <c r="G81" s="41"/>
      <c r="H81" s="42"/>
      <c r="I81" s="41"/>
      <c r="J81" s="43"/>
    </row>
    <row r="82" spans="1:10" x14ac:dyDescent="0.35">
      <c r="A82" s="2"/>
      <c r="B82" s="39"/>
      <c r="C82" s="41"/>
      <c r="D82" s="41"/>
      <c r="E82" s="41"/>
      <c r="F82" s="41"/>
      <c r="G82" s="41"/>
      <c r="H82" s="42"/>
      <c r="I82" s="41"/>
      <c r="J82" s="43"/>
    </row>
    <row r="83" spans="1:10" x14ac:dyDescent="0.35">
      <c r="A83" s="2"/>
      <c r="B83" s="39"/>
      <c r="C83" s="44" t="s">
        <v>0</v>
      </c>
      <c r="D83" s="41"/>
      <c r="E83" s="41"/>
      <c r="F83" s="41"/>
      <c r="G83" s="41"/>
      <c r="H83" s="42"/>
      <c r="I83" s="41"/>
      <c r="J83" s="43"/>
    </row>
    <row r="84" spans="1:10" ht="25" customHeight="1" x14ac:dyDescent="0.35">
      <c r="A84" s="2"/>
      <c r="B84" s="39"/>
      <c r="C84" s="41"/>
      <c r="D84" s="147" t="str">
        <f>D6</f>
        <v>Základní škola a Mateřská škola Bernartice, okr. Písek</v>
      </c>
      <c r="E84" s="148"/>
      <c r="F84" s="148"/>
      <c r="G84" s="148"/>
      <c r="H84" s="42"/>
      <c r="I84" s="41"/>
      <c r="J84" s="43"/>
    </row>
    <row r="85" spans="1:10" x14ac:dyDescent="0.35">
      <c r="A85" s="2"/>
      <c r="B85" s="39"/>
      <c r="C85" s="41"/>
      <c r="D85" s="41"/>
      <c r="E85" s="41"/>
      <c r="F85" s="41"/>
      <c r="G85" s="41"/>
      <c r="H85" s="42"/>
      <c r="I85" s="41"/>
      <c r="J85" s="43"/>
    </row>
    <row r="86" spans="1:10" x14ac:dyDescent="0.35">
      <c r="A86" s="2"/>
      <c r="B86" s="39"/>
      <c r="C86" s="44" t="s">
        <v>3</v>
      </c>
      <c r="D86" s="41"/>
      <c r="E86" s="46" t="str">
        <f>E9</f>
        <v>Bernartice</v>
      </c>
      <c r="F86" s="41"/>
      <c r="G86" s="41"/>
      <c r="H86" s="47" t="s">
        <v>4</v>
      </c>
      <c r="I86" s="48" t="str">
        <f>IF(I9="","",I9)</f>
        <v/>
      </c>
      <c r="J86" s="43"/>
    </row>
    <row r="87" spans="1:10" x14ac:dyDescent="0.35">
      <c r="A87" s="2"/>
      <c r="B87" s="39"/>
      <c r="C87" s="41"/>
      <c r="D87" s="41"/>
      <c r="E87" s="41"/>
      <c r="F87" s="41"/>
      <c r="G87" s="41"/>
      <c r="H87" s="42"/>
      <c r="I87" s="41"/>
      <c r="J87" s="43"/>
    </row>
    <row r="88" spans="1:10" x14ac:dyDescent="0.35">
      <c r="A88" s="2"/>
      <c r="B88" s="39"/>
      <c r="C88" s="44" t="s">
        <v>5</v>
      </c>
      <c r="D88" s="41"/>
      <c r="E88" s="46">
        <f>D12</f>
        <v>0</v>
      </c>
      <c r="F88" s="41"/>
      <c r="G88" s="41"/>
      <c r="H88" s="47" t="s">
        <v>9</v>
      </c>
      <c r="I88" s="49">
        <f>D18</f>
        <v>0</v>
      </c>
      <c r="J88" s="43"/>
    </row>
    <row r="89" spans="1:10" x14ac:dyDescent="0.35">
      <c r="A89" s="2"/>
      <c r="B89" s="39"/>
      <c r="C89" s="44" t="s">
        <v>8</v>
      </c>
      <c r="D89" s="41"/>
      <c r="E89" s="46" t="str">
        <f>IF(D15="","",D15)</f>
        <v/>
      </c>
      <c r="F89" s="41"/>
      <c r="G89" s="41"/>
      <c r="H89" s="47" t="s">
        <v>10</v>
      </c>
      <c r="I89" s="49"/>
      <c r="J89" s="43"/>
    </row>
    <row r="90" spans="1:10" x14ac:dyDescent="0.35">
      <c r="A90" s="2"/>
      <c r="B90" s="39"/>
      <c r="C90" s="41"/>
      <c r="D90" s="41"/>
      <c r="E90" s="41"/>
      <c r="F90" s="41"/>
      <c r="G90" s="41"/>
      <c r="H90" s="42"/>
      <c r="I90" s="41"/>
      <c r="J90" s="43"/>
    </row>
    <row r="91" spans="1:10" x14ac:dyDescent="0.35">
      <c r="A91" s="2"/>
      <c r="B91" s="39"/>
      <c r="C91" s="60" t="s">
        <v>26</v>
      </c>
      <c r="D91" s="61"/>
      <c r="E91" s="61"/>
      <c r="F91" s="61"/>
      <c r="G91" s="61"/>
      <c r="H91" s="62"/>
      <c r="I91" s="63" t="s">
        <v>27</v>
      </c>
      <c r="J91" s="64"/>
    </row>
    <row r="92" spans="1:10" x14ac:dyDescent="0.35">
      <c r="A92" s="2"/>
      <c r="B92" s="39"/>
      <c r="C92" s="41"/>
      <c r="D92" s="41"/>
      <c r="E92" s="41"/>
      <c r="F92" s="41"/>
      <c r="G92" s="41"/>
      <c r="H92" s="42"/>
      <c r="I92" s="41"/>
      <c r="J92" s="43"/>
    </row>
    <row r="93" spans="1:10" x14ac:dyDescent="0.35">
      <c r="A93" s="2"/>
      <c r="B93" s="39"/>
      <c r="C93" s="65" t="s">
        <v>28</v>
      </c>
      <c r="D93" s="41"/>
      <c r="E93" s="41"/>
      <c r="F93" s="41"/>
      <c r="G93" s="41"/>
      <c r="H93" s="42"/>
      <c r="I93" s="66">
        <f>I118</f>
        <v>0</v>
      </c>
      <c r="J93" s="43"/>
    </row>
    <row r="94" spans="1:10" x14ac:dyDescent="0.35">
      <c r="A94" s="24"/>
      <c r="B94" s="67"/>
      <c r="C94" s="68"/>
      <c r="D94" s="53" t="s">
        <v>38</v>
      </c>
      <c r="E94" s="54" t="s">
        <v>39</v>
      </c>
      <c r="F94" s="25"/>
      <c r="G94" s="25"/>
      <c r="H94" s="26"/>
      <c r="I94" s="27">
        <f>I119</f>
        <v>0</v>
      </c>
      <c r="J94" s="69"/>
    </row>
    <row r="95" spans="1:10" x14ac:dyDescent="0.35">
      <c r="A95" s="24"/>
      <c r="B95" s="67"/>
      <c r="C95" s="68"/>
      <c r="D95" s="53" t="s">
        <v>47</v>
      </c>
      <c r="E95" s="54" t="s">
        <v>79</v>
      </c>
      <c r="F95" s="25"/>
      <c r="G95" s="25"/>
      <c r="H95" s="26"/>
      <c r="I95" s="27">
        <f>I127</f>
        <v>0</v>
      </c>
      <c r="J95" s="69"/>
    </row>
    <row r="96" spans="1:10" x14ac:dyDescent="0.35">
      <c r="A96" s="24"/>
      <c r="B96" s="67"/>
      <c r="C96" s="68"/>
      <c r="D96" s="53" t="s">
        <v>49</v>
      </c>
      <c r="E96" s="54" t="s">
        <v>50</v>
      </c>
      <c r="F96" s="25"/>
      <c r="G96" s="25"/>
      <c r="H96" s="26"/>
      <c r="I96" s="27">
        <f>I130</f>
        <v>0</v>
      </c>
      <c r="J96" s="69"/>
    </row>
    <row r="97" spans="1:10" x14ac:dyDescent="0.35">
      <c r="A97" s="24"/>
      <c r="B97" s="67"/>
      <c r="C97" s="68"/>
      <c r="D97" s="53" t="s">
        <v>56</v>
      </c>
      <c r="E97" s="54" t="s">
        <v>57</v>
      </c>
      <c r="F97" s="25"/>
      <c r="G97" s="25"/>
      <c r="H97" s="26"/>
      <c r="I97" s="27">
        <f>I134</f>
        <v>0</v>
      </c>
      <c r="J97" s="69"/>
    </row>
    <row r="98" spans="1:10" x14ac:dyDescent="0.35">
      <c r="A98" s="24"/>
      <c r="B98" s="67"/>
      <c r="C98" s="68"/>
      <c r="D98" s="53" t="s">
        <v>60</v>
      </c>
      <c r="E98" s="54" t="s">
        <v>61</v>
      </c>
      <c r="F98" s="25"/>
      <c r="G98" s="25"/>
      <c r="H98" s="26"/>
      <c r="I98" s="27">
        <f>I138</f>
        <v>0</v>
      </c>
      <c r="J98" s="69"/>
    </row>
    <row r="99" spans="1:10" x14ac:dyDescent="0.35">
      <c r="A99" s="24"/>
      <c r="B99" s="67"/>
      <c r="C99" s="68"/>
      <c r="D99" s="140" t="s">
        <v>65</v>
      </c>
      <c r="E99" s="54" t="s">
        <v>66</v>
      </c>
      <c r="F99" s="25"/>
      <c r="G99" s="25"/>
      <c r="H99" s="26"/>
      <c r="I99" s="27">
        <f>I148</f>
        <v>0</v>
      </c>
      <c r="J99" s="69"/>
    </row>
    <row r="100" spans="1:10" x14ac:dyDescent="0.35">
      <c r="A100" s="24"/>
      <c r="B100" s="67"/>
      <c r="C100" s="68"/>
      <c r="D100" s="140" t="s">
        <v>105</v>
      </c>
      <c r="E100" s="54" t="s">
        <v>108</v>
      </c>
      <c r="F100" s="25"/>
      <c r="G100" s="25"/>
      <c r="H100" s="26"/>
      <c r="I100" s="27">
        <f>I160</f>
        <v>0</v>
      </c>
      <c r="J100" s="69"/>
    </row>
    <row r="101" spans="1:10" x14ac:dyDescent="0.35">
      <c r="A101" s="2"/>
      <c r="B101" s="39"/>
      <c r="C101" s="41"/>
      <c r="D101" s="140" t="s">
        <v>106</v>
      </c>
      <c r="E101" s="54" t="s">
        <v>109</v>
      </c>
      <c r="F101" s="41"/>
      <c r="G101" s="41"/>
      <c r="H101" s="42"/>
      <c r="I101" s="27">
        <f>I166</f>
        <v>0</v>
      </c>
      <c r="J101" s="43"/>
    </row>
    <row r="102" spans="1:10" x14ac:dyDescent="0.35">
      <c r="A102" s="2"/>
      <c r="B102" s="70"/>
      <c r="C102" s="28"/>
      <c r="D102" s="28"/>
      <c r="E102" s="28"/>
      <c r="F102" s="28"/>
      <c r="G102" s="28"/>
      <c r="H102" s="23"/>
      <c r="I102" s="28"/>
      <c r="J102" s="71"/>
    </row>
    <row r="103" spans="1:10" x14ac:dyDescent="0.35">
      <c r="B103" s="72"/>
      <c r="C103" s="73"/>
      <c r="D103" s="73"/>
      <c r="E103" s="73"/>
      <c r="F103" s="73"/>
      <c r="G103" s="73"/>
      <c r="H103" s="74"/>
      <c r="I103" s="73"/>
      <c r="J103" s="75"/>
    </row>
    <row r="104" spans="1:10" x14ac:dyDescent="0.35">
      <c r="H104" s="1"/>
    </row>
    <row r="105" spans="1:10" ht="16" thickBot="1" x14ac:dyDescent="0.4">
      <c r="H105" s="1"/>
    </row>
    <row r="106" spans="1:10" x14ac:dyDescent="0.35">
      <c r="A106" s="2"/>
      <c r="B106" s="113"/>
      <c r="C106" s="114"/>
      <c r="D106" s="114"/>
      <c r="E106" s="114"/>
      <c r="F106" s="114"/>
      <c r="G106" s="114"/>
      <c r="H106" s="115"/>
      <c r="I106" s="114"/>
      <c r="J106" s="116"/>
    </row>
    <row r="107" spans="1:10" ht="18" x14ac:dyDescent="0.35">
      <c r="A107" s="2"/>
      <c r="B107" s="117"/>
      <c r="C107" s="40" t="s">
        <v>29</v>
      </c>
      <c r="D107" s="45"/>
      <c r="E107" s="45"/>
      <c r="F107" s="45"/>
      <c r="G107" s="45"/>
      <c r="H107" s="42"/>
      <c r="I107" s="45"/>
      <c r="J107" s="118"/>
    </row>
    <row r="108" spans="1:10" x14ac:dyDescent="0.35">
      <c r="A108" s="2"/>
      <c r="B108" s="117"/>
      <c r="C108" s="45"/>
      <c r="D108" s="45"/>
      <c r="E108" s="45"/>
      <c r="F108" s="45"/>
      <c r="G108" s="45"/>
      <c r="H108" s="42"/>
      <c r="I108" s="45"/>
      <c r="J108" s="118"/>
    </row>
    <row r="109" spans="1:10" x14ac:dyDescent="0.35">
      <c r="A109" s="2"/>
      <c r="B109" s="117"/>
      <c r="C109" s="44" t="s">
        <v>0</v>
      </c>
      <c r="D109" s="45"/>
      <c r="E109" s="45"/>
      <c r="F109" s="45"/>
      <c r="G109" s="45"/>
      <c r="H109" s="42"/>
      <c r="I109" s="45"/>
      <c r="J109" s="118"/>
    </row>
    <row r="110" spans="1:10" ht="35" customHeight="1" x14ac:dyDescent="0.35">
      <c r="A110" s="2"/>
      <c r="B110" s="117"/>
      <c r="C110" s="45"/>
      <c r="D110" s="147" t="str">
        <f>D6</f>
        <v>Základní škola a Mateřská škola Bernartice, okr. Písek</v>
      </c>
      <c r="E110" s="148"/>
      <c r="F110" s="148"/>
      <c r="G110" s="148"/>
      <c r="H110" s="42"/>
      <c r="I110" s="45"/>
      <c r="J110" s="118"/>
    </row>
    <row r="111" spans="1:10" x14ac:dyDescent="0.35">
      <c r="A111" s="2"/>
      <c r="B111" s="117"/>
      <c r="C111" s="45"/>
      <c r="D111" s="45"/>
      <c r="E111" s="45"/>
      <c r="F111" s="45"/>
      <c r="G111" s="45"/>
      <c r="H111" s="42"/>
      <c r="I111" s="45"/>
      <c r="J111" s="118"/>
    </row>
    <row r="112" spans="1:10" x14ac:dyDescent="0.35">
      <c r="A112" s="2"/>
      <c r="B112" s="117"/>
      <c r="C112" s="44" t="s">
        <v>3</v>
      </c>
      <c r="D112" s="45"/>
      <c r="E112" s="46" t="s">
        <v>78</v>
      </c>
      <c r="F112" s="45"/>
      <c r="G112" s="45"/>
      <c r="H112" s="47" t="s">
        <v>4</v>
      </c>
      <c r="I112" s="48" t="str">
        <f>IF(I9="","",I9)</f>
        <v/>
      </c>
      <c r="J112" s="118"/>
    </row>
    <row r="113" spans="1:10" x14ac:dyDescent="0.35">
      <c r="A113" s="2"/>
      <c r="B113" s="117"/>
      <c r="C113" s="45"/>
      <c r="D113" s="45"/>
      <c r="E113" s="45"/>
      <c r="F113" s="45"/>
      <c r="G113" s="45"/>
      <c r="H113" s="42"/>
      <c r="I113" s="45"/>
      <c r="J113" s="118"/>
    </row>
    <row r="114" spans="1:10" x14ac:dyDescent="0.35">
      <c r="A114" s="2"/>
      <c r="B114" s="117"/>
      <c r="C114" s="44" t="s">
        <v>5</v>
      </c>
      <c r="D114" s="45"/>
      <c r="E114" s="46">
        <f>D12</f>
        <v>0</v>
      </c>
      <c r="F114" s="45"/>
      <c r="G114" s="45"/>
      <c r="H114" s="47" t="s">
        <v>9</v>
      </c>
      <c r="I114" s="49">
        <f>D18</f>
        <v>0</v>
      </c>
      <c r="J114" s="118"/>
    </row>
    <row r="115" spans="1:10" x14ac:dyDescent="0.35">
      <c r="A115" s="2"/>
      <c r="B115" s="117"/>
      <c r="C115" s="44" t="s">
        <v>8</v>
      </c>
      <c r="D115" s="45"/>
      <c r="E115" s="46"/>
      <c r="F115" s="45"/>
      <c r="G115" s="45"/>
      <c r="H115" s="47" t="s">
        <v>10</v>
      </c>
      <c r="I115" s="49"/>
      <c r="J115" s="118"/>
    </row>
    <row r="116" spans="1:10" x14ac:dyDescent="0.35">
      <c r="A116" s="2"/>
      <c r="B116" s="117"/>
      <c r="C116" s="45"/>
      <c r="D116" s="45"/>
      <c r="E116" s="45"/>
      <c r="F116" s="45"/>
      <c r="G116" s="45"/>
      <c r="H116" s="42"/>
      <c r="I116" s="45"/>
      <c r="J116" s="118"/>
    </row>
    <row r="117" spans="1:10" ht="23" x14ac:dyDescent="0.35">
      <c r="A117" s="29"/>
      <c r="B117" s="119"/>
      <c r="C117" s="127" t="s">
        <v>30</v>
      </c>
      <c r="D117" s="127" t="s">
        <v>31</v>
      </c>
      <c r="E117" s="127" t="s">
        <v>32</v>
      </c>
      <c r="F117" s="127" t="s">
        <v>33</v>
      </c>
      <c r="G117" s="127" t="s">
        <v>34</v>
      </c>
      <c r="H117" s="128" t="s">
        <v>35</v>
      </c>
      <c r="I117" s="127" t="s">
        <v>27</v>
      </c>
      <c r="J117" s="132" t="s">
        <v>36</v>
      </c>
    </row>
    <row r="118" spans="1:10" x14ac:dyDescent="0.35">
      <c r="A118" s="2"/>
      <c r="B118" s="117"/>
      <c r="C118" s="50" t="s">
        <v>37</v>
      </c>
      <c r="D118" s="45"/>
      <c r="E118" s="45"/>
      <c r="F118" s="45"/>
      <c r="G118" s="45"/>
      <c r="H118" s="42"/>
      <c r="I118" s="51">
        <f>I119+I127+I130+I134+I138+I148+I160+I166</f>
        <v>0</v>
      </c>
      <c r="J118" s="118"/>
    </row>
    <row r="119" spans="1:10" x14ac:dyDescent="0.35">
      <c r="A119" s="30"/>
      <c r="B119" s="120"/>
      <c r="C119" s="52"/>
      <c r="D119" s="140" t="s">
        <v>38</v>
      </c>
      <c r="E119" s="54" t="s">
        <v>39</v>
      </c>
      <c r="F119" s="52"/>
      <c r="G119" s="52"/>
      <c r="H119" s="55"/>
      <c r="I119" s="56">
        <f>SUM(I120:I126)</f>
        <v>0</v>
      </c>
      <c r="J119" s="121"/>
    </row>
    <row r="120" spans="1:10" ht="44" customHeight="1" x14ac:dyDescent="0.35">
      <c r="A120" s="2"/>
      <c r="B120" s="117"/>
      <c r="C120" s="31" t="s">
        <v>40</v>
      </c>
      <c r="D120" s="32"/>
      <c r="E120" s="37" t="s">
        <v>92</v>
      </c>
      <c r="F120" s="33" t="s">
        <v>41</v>
      </c>
      <c r="G120" s="34">
        <v>235</v>
      </c>
      <c r="H120" s="35"/>
      <c r="I120" s="36">
        <f t="shared" ref="I120:I126" si="0">ROUND(H120*G120,2)</f>
        <v>0</v>
      </c>
      <c r="J120" s="122" t="s">
        <v>1</v>
      </c>
    </row>
    <row r="121" spans="1:10" ht="44" customHeight="1" x14ac:dyDescent="0.35">
      <c r="A121" s="2"/>
      <c r="B121" s="117"/>
      <c r="C121" s="31" t="s">
        <v>42</v>
      </c>
      <c r="D121" s="32"/>
      <c r="E121" s="37" t="s">
        <v>93</v>
      </c>
      <c r="F121" s="33" t="s">
        <v>41</v>
      </c>
      <c r="G121" s="34">
        <v>13</v>
      </c>
      <c r="H121" s="35"/>
      <c r="I121" s="36">
        <f t="shared" si="0"/>
        <v>0</v>
      </c>
      <c r="J121" s="122" t="s">
        <v>1</v>
      </c>
    </row>
    <row r="122" spans="1:10" ht="49" customHeight="1" x14ac:dyDescent="0.35">
      <c r="A122" s="2"/>
      <c r="B122" s="117"/>
      <c r="C122" s="31" t="s">
        <v>43</v>
      </c>
      <c r="D122" s="32"/>
      <c r="E122" s="37" t="s">
        <v>94</v>
      </c>
      <c r="F122" s="33" t="s">
        <v>41</v>
      </c>
      <c r="G122" s="34">
        <v>20</v>
      </c>
      <c r="H122" s="35"/>
      <c r="I122" s="36">
        <f t="shared" si="0"/>
        <v>0</v>
      </c>
      <c r="J122" s="122" t="s">
        <v>1</v>
      </c>
    </row>
    <row r="123" spans="1:10" ht="49" customHeight="1" x14ac:dyDescent="0.35">
      <c r="A123" s="2"/>
      <c r="B123" s="117"/>
      <c r="C123" s="31" t="s">
        <v>44</v>
      </c>
      <c r="D123" s="32"/>
      <c r="E123" s="37" t="s">
        <v>95</v>
      </c>
      <c r="F123" s="33" t="s">
        <v>41</v>
      </c>
      <c r="G123" s="34">
        <v>16</v>
      </c>
      <c r="H123" s="35"/>
      <c r="I123" s="36">
        <f t="shared" si="0"/>
        <v>0</v>
      </c>
      <c r="J123" s="122" t="s">
        <v>1</v>
      </c>
    </row>
    <row r="124" spans="1:10" ht="51" customHeight="1" x14ac:dyDescent="0.35">
      <c r="A124" s="2"/>
      <c r="B124" s="117"/>
      <c r="C124" s="31" t="s">
        <v>45</v>
      </c>
      <c r="D124" s="32"/>
      <c r="E124" s="129" t="s">
        <v>96</v>
      </c>
      <c r="F124" s="33" t="s">
        <v>41</v>
      </c>
      <c r="G124" s="34">
        <v>68</v>
      </c>
      <c r="H124" s="35"/>
      <c r="I124" s="36">
        <f t="shared" si="0"/>
        <v>0</v>
      </c>
      <c r="J124" s="122" t="s">
        <v>1</v>
      </c>
    </row>
    <row r="125" spans="1:10" ht="54" customHeight="1" x14ac:dyDescent="0.35">
      <c r="A125" s="2"/>
      <c r="B125" s="117"/>
      <c r="C125" s="31" t="s">
        <v>46</v>
      </c>
      <c r="D125" s="32"/>
      <c r="E125" s="129" t="s">
        <v>97</v>
      </c>
      <c r="F125" s="33" t="s">
        <v>41</v>
      </c>
      <c r="G125" s="34">
        <v>84</v>
      </c>
      <c r="H125" s="35"/>
      <c r="I125" s="36">
        <f t="shared" si="0"/>
        <v>0</v>
      </c>
      <c r="J125" s="122" t="s">
        <v>1</v>
      </c>
    </row>
    <row r="126" spans="1:10" ht="46" customHeight="1" x14ac:dyDescent="0.35">
      <c r="A126" s="2"/>
      <c r="B126" s="117"/>
      <c r="C126" s="31">
        <v>7</v>
      </c>
      <c r="D126" s="32"/>
      <c r="E126" s="37" t="s">
        <v>98</v>
      </c>
      <c r="F126" s="33" t="s">
        <v>41</v>
      </c>
      <c r="G126" s="34">
        <v>24</v>
      </c>
      <c r="H126" s="35"/>
      <c r="I126" s="36">
        <f t="shared" si="0"/>
        <v>0</v>
      </c>
      <c r="J126" s="122"/>
    </row>
    <row r="127" spans="1:10" ht="20" customHeight="1" x14ac:dyDescent="0.35">
      <c r="A127" s="30"/>
      <c r="B127" s="120"/>
      <c r="C127" s="52"/>
      <c r="D127" s="140" t="s">
        <v>47</v>
      </c>
      <c r="E127" s="54" t="s">
        <v>79</v>
      </c>
      <c r="F127" s="52"/>
      <c r="G127" s="52"/>
      <c r="H127" s="55"/>
      <c r="I127" s="56">
        <f>SUM(I128:I129)</f>
        <v>0</v>
      </c>
      <c r="J127" s="121"/>
    </row>
    <row r="128" spans="1:10" ht="20" customHeight="1" x14ac:dyDescent="0.35">
      <c r="A128" s="2"/>
      <c r="B128" s="117"/>
      <c r="C128" s="31">
        <v>8</v>
      </c>
      <c r="D128" s="32"/>
      <c r="E128" s="37" t="s">
        <v>80</v>
      </c>
      <c r="F128" s="33" t="s">
        <v>41</v>
      </c>
      <c r="G128" s="34">
        <v>84</v>
      </c>
      <c r="H128" s="35"/>
      <c r="I128" s="36">
        <f>ROUND(H128*G128,2)</f>
        <v>0</v>
      </c>
      <c r="J128" s="122" t="s">
        <v>1</v>
      </c>
    </row>
    <row r="129" spans="1:10" ht="20" customHeight="1" x14ac:dyDescent="0.35">
      <c r="A129" s="2"/>
      <c r="B129" s="117"/>
      <c r="C129" s="31">
        <v>9</v>
      </c>
      <c r="D129" s="32"/>
      <c r="E129" s="37" t="s">
        <v>48</v>
      </c>
      <c r="F129" s="33" t="s">
        <v>41</v>
      </c>
      <c r="G129" s="34">
        <v>1491</v>
      </c>
      <c r="H129" s="35"/>
      <c r="I129" s="36">
        <f>ROUND(H129*G129,2)</f>
        <v>0</v>
      </c>
      <c r="J129" s="122" t="s">
        <v>1</v>
      </c>
    </row>
    <row r="130" spans="1:10" ht="20" customHeight="1" x14ac:dyDescent="0.35">
      <c r="A130" s="30"/>
      <c r="B130" s="120"/>
      <c r="C130" s="52"/>
      <c r="D130" s="140" t="s">
        <v>49</v>
      </c>
      <c r="E130" s="54" t="s">
        <v>50</v>
      </c>
      <c r="F130" s="52"/>
      <c r="G130" s="52"/>
      <c r="H130" s="55"/>
      <c r="I130" s="56">
        <f>SUM(I131:I133)</f>
        <v>0</v>
      </c>
      <c r="J130" s="121"/>
    </row>
    <row r="131" spans="1:10" ht="20" customHeight="1" x14ac:dyDescent="0.35">
      <c r="A131" s="2"/>
      <c r="B131" s="117"/>
      <c r="C131" s="31">
        <v>10</v>
      </c>
      <c r="D131" s="32"/>
      <c r="E131" s="37" t="s">
        <v>51</v>
      </c>
      <c r="F131" s="33" t="s">
        <v>52</v>
      </c>
      <c r="G131" s="34">
        <v>45</v>
      </c>
      <c r="H131" s="35"/>
      <c r="I131" s="36">
        <f>ROUND(H131*G131,2)</f>
        <v>0</v>
      </c>
      <c r="J131" s="122" t="s">
        <v>1</v>
      </c>
    </row>
    <row r="132" spans="1:10" ht="20" customHeight="1" x14ac:dyDescent="0.35">
      <c r="A132" s="2"/>
      <c r="B132" s="117"/>
      <c r="C132" s="31">
        <v>11</v>
      </c>
      <c r="D132" s="32"/>
      <c r="E132" s="37" t="s">
        <v>53</v>
      </c>
      <c r="F132" s="33" t="s">
        <v>52</v>
      </c>
      <c r="G132" s="34">
        <v>89</v>
      </c>
      <c r="H132" s="35"/>
      <c r="I132" s="36">
        <f>ROUND(H132*G132,2)</f>
        <v>0</v>
      </c>
      <c r="J132" s="122" t="s">
        <v>1</v>
      </c>
    </row>
    <row r="133" spans="1:10" ht="20" customHeight="1" x14ac:dyDescent="0.35">
      <c r="A133" s="2"/>
      <c r="B133" s="117"/>
      <c r="C133" s="31" t="s">
        <v>54</v>
      </c>
      <c r="D133" s="32"/>
      <c r="E133" s="37" t="s">
        <v>81</v>
      </c>
      <c r="F133" s="33" t="s">
        <v>55</v>
      </c>
      <c r="G133" s="34">
        <v>1</v>
      </c>
      <c r="H133" s="35"/>
      <c r="I133" s="36">
        <f>ROUND(H133*G133,2)</f>
        <v>0</v>
      </c>
      <c r="J133" s="122" t="s">
        <v>1</v>
      </c>
    </row>
    <row r="134" spans="1:10" ht="20" customHeight="1" x14ac:dyDescent="0.35">
      <c r="A134" s="30"/>
      <c r="B134" s="120"/>
      <c r="C134" s="52"/>
      <c r="D134" s="140" t="s">
        <v>56</v>
      </c>
      <c r="E134" s="54" t="s">
        <v>57</v>
      </c>
      <c r="F134" s="52"/>
      <c r="G134" s="52"/>
      <c r="H134" s="55"/>
      <c r="I134" s="56">
        <f>SUM(I135:I137)</f>
        <v>0</v>
      </c>
      <c r="J134" s="121"/>
    </row>
    <row r="135" spans="1:10" ht="20" customHeight="1" x14ac:dyDescent="0.35">
      <c r="A135" s="2"/>
      <c r="B135" s="117"/>
      <c r="C135" s="31" t="s">
        <v>58</v>
      </c>
      <c r="D135" s="32"/>
      <c r="E135" s="37" t="s">
        <v>82</v>
      </c>
      <c r="F135" s="33" t="s">
        <v>41</v>
      </c>
      <c r="G135" s="34">
        <v>310</v>
      </c>
      <c r="H135" s="35"/>
      <c r="I135" s="36">
        <f>ROUND(H135*G135,2)</f>
        <v>0</v>
      </c>
      <c r="J135" s="122" t="s">
        <v>1</v>
      </c>
    </row>
    <row r="136" spans="1:10" ht="20" customHeight="1" x14ac:dyDescent="0.35">
      <c r="A136" s="2"/>
      <c r="B136" s="117"/>
      <c r="C136" s="31" t="s">
        <v>59</v>
      </c>
      <c r="D136" s="32"/>
      <c r="E136" s="37" t="s">
        <v>83</v>
      </c>
      <c r="F136" s="33" t="s">
        <v>41</v>
      </c>
      <c r="G136" s="34">
        <v>80</v>
      </c>
      <c r="H136" s="35"/>
      <c r="I136" s="36">
        <f t="shared" ref="I136:I137" si="1">ROUND(H136*G136,2)</f>
        <v>0</v>
      </c>
      <c r="J136" s="122" t="s">
        <v>1</v>
      </c>
    </row>
    <row r="137" spans="1:10" ht="20" customHeight="1" x14ac:dyDescent="0.35">
      <c r="A137" s="3"/>
      <c r="B137" s="117"/>
      <c r="C137" s="31">
        <v>15</v>
      </c>
      <c r="D137" s="32"/>
      <c r="E137" s="37" t="s">
        <v>84</v>
      </c>
      <c r="F137" s="33" t="s">
        <v>41</v>
      </c>
      <c r="G137" s="34">
        <v>74</v>
      </c>
      <c r="H137" s="35"/>
      <c r="I137" s="36">
        <f t="shared" si="1"/>
        <v>0</v>
      </c>
      <c r="J137" s="122"/>
    </row>
    <row r="138" spans="1:10" ht="20" customHeight="1" x14ac:dyDescent="0.35">
      <c r="A138" s="30"/>
      <c r="B138" s="120"/>
      <c r="C138" s="52"/>
      <c r="D138" s="140" t="s">
        <v>60</v>
      </c>
      <c r="E138" s="54" t="s">
        <v>61</v>
      </c>
      <c r="F138" s="52"/>
      <c r="G138" s="52"/>
      <c r="H138" s="55"/>
      <c r="I138" s="56">
        <f>SUM(I139:I147)</f>
        <v>0</v>
      </c>
      <c r="J138" s="121"/>
    </row>
    <row r="139" spans="1:10" ht="20" customHeight="1" x14ac:dyDescent="0.35">
      <c r="A139" s="2"/>
      <c r="B139" s="117"/>
      <c r="C139" s="31">
        <v>16</v>
      </c>
      <c r="D139" s="32"/>
      <c r="E139" s="37" t="s">
        <v>85</v>
      </c>
      <c r="F139" s="33" t="s">
        <v>41</v>
      </c>
      <c r="G139" s="34">
        <v>248</v>
      </c>
      <c r="H139" s="35"/>
      <c r="I139" s="36">
        <f t="shared" ref="I139:I147" si="2">ROUND(H139*G139,2)</f>
        <v>0</v>
      </c>
      <c r="J139" s="122" t="s">
        <v>1</v>
      </c>
    </row>
    <row r="140" spans="1:10" ht="20" customHeight="1" x14ac:dyDescent="0.35">
      <c r="A140" s="2"/>
      <c r="B140" s="117"/>
      <c r="C140" s="31">
        <v>17</v>
      </c>
      <c r="D140" s="32"/>
      <c r="E140" s="37" t="s">
        <v>62</v>
      </c>
      <c r="F140" s="33" t="s">
        <v>41</v>
      </c>
      <c r="G140" s="34">
        <v>84</v>
      </c>
      <c r="H140" s="35"/>
      <c r="I140" s="36">
        <f t="shared" si="2"/>
        <v>0</v>
      </c>
      <c r="J140" s="122" t="s">
        <v>1</v>
      </c>
    </row>
    <row r="141" spans="1:10" ht="20" customHeight="1" x14ac:dyDescent="0.35">
      <c r="A141" s="2"/>
      <c r="B141" s="117"/>
      <c r="C141" s="31">
        <v>18</v>
      </c>
      <c r="D141" s="32"/>
      <c r="E141" s="37" t="s">
        <v>86</v>
      </c>
      <c r="F141" s="33" t="s">
        <v>41</v>
      </c>
      <c r="G141" s="34">
        <v>36</v>
      </c>
      <c r="H141" s="35"/>
      <c r="I141" s="36">
        <f t="shared" si="2"/>
        <v>0</v>
      </c>
      <c r="J141" s="122" t="s">
        <v>1</v>
      </c>
    </row>
    <row r="142" spans="1:10" ht="20" customHeight="1" x14ac:dyDescent="0.35">
      <c r="A142" s="2"/>
      <c r="B142" s="117"/>
      <c r="C142" s="31">
        <v>19</v>
      </c>
      <c r="D142" s="32"/>
      <c r="E142" s="37" t="s">
        <v>87</v>
      </c>
      <c r="F142" s="33" t="s">
        <v>41</v>
      </c>
      <c r="G142" s="34">
        <v>24</v>
      </c>
      <c r="H142" s="35"/>
      <c r="I142" s="36">
        <f t="shared" si="2"/>
        <v>0</v>
      </c>
      <c r="J142" s="122" t="s">
        <v>1</v>
      </c>
    </row>
    <row r="143" spans="1:10" ht="20" customHeight="1" x14ac:dyDescent="0.35">
      <c r="A143" s="2"/>
      <c r="B143" s="117"/>
      <c r="C143" s="31">
        <v>20</v>
      </c>
      <c r="D143" s="32"/>
      <c r="E143" s="37" t="s">
        <v>88</v>
      </c>
      <c r="F143" s="33" t="s">
        <v>41</v>
      </c>
      <c r="G143" s="34">
        <v>68</v>
      </c>
      <c r="H143" s="35"/>
      <c r="I143" s="36">
        <f t="shared" si="2"/>
        <v>0</v>
      </c>
      <c r="J143" s="122" t="s">
        <v>1</v>
      </c>
    </row>
    <row r="144" spans="1:10" ht="20" customHeight="1" x14ac:dyDescent="0.35">
      <c r="A144" s="2"/>
      <c r="B144" s="117"/>
      <c r="C144" s="31">
        <v>21</v>
      </c>
      <c r="D144" s="32"/>
      <c r="E144" s="37" t="s">
        <v>89</v>
      </c>
      <c r="F144" s="33" t="s">
        <v>41</v>
      </c>
      <c r="G144" s="34">
        <v>84</v>
      </c>
      <c r="H144" s="35"/>
      <c r="I144" s="36">
        <f t="shared" si="2"/>
        <v>0</v>
      </c>
      <c r="J144" s="122" t="s">
        <v>1</v>
      </c>
    </row>
    <row r="145" spans="1:10" ht="20" customHeight="1" x14ac:dyDescent="0.35">
      <c r="A145" s="3"/>
      <c r="B145" s="117"/>
      <c r="C145" s="31">
        <v>22</v>
      </c>
      <c r="D145" s="32"/>
      <c r="E145" s="37" t="s">
        <v>90</v>
      </c>
      <c r="F145" s="33" t="s">
        <v>41</v>
      </c>
      <c r="G145" s="34">
        <v>1491</v>
      </c>
      <c r="H145" s="35"/>
      <c r="I145" s="36">
        <f t="shared" si="2"/>
        <v>0</v>
      </c>
      <c r="J145" s="122"/>
    </row>
    <row r="146" spans="1:10" ht="20" customHeight="1" x14ac:dyDescent="0.35">
      <c r="A146" s="2"/>
      <c r="B146" s="117"/>
      <c r="C146" s="31">
        <v>23</v>
      </c>
      <c r="D146" s="32"/>
      <c r="E146" s="37" t="s">
        <v>63</v>
      </c>
      <c r="F146" s="33" t="s">
        <v>52</v>
      </c>
      <c r="G146" s="34">
        <v>45</v>
      </c>
      <c r="H146" s="35"/>
      <c r="I146" s="36">
        <f t="shared" si="2"/>
        <v>0</v>
      </c>
      <c r="J146" s="122" t="s">
        <v>1</v>
      </c>
    </row>
    <row r="147" spans="1:10" ht="20" customHeight="1" x14ac:dyDescent="0.35">
      <c r="A147" s="2"/>
      <c r="B147" s="117"/>
      <c r="C147" s="31">
        <v>24</v>
      </c>
      <c r="D147" s="32"/>
      <c r="E147" s="37" t="s">
        <v>64</v>
      </c>
      <c r="F147" s="33" t="s">
        <v>52</v>
      </c>
      <c r="G147" s="34">
        <v>89</v>
      </c>
      <c r="H147" s="35"/>
      <c r="I147" s="36">
        <f t="shared" si="2"/>
        <v>0</v>
      </c>
      <c r="J147" s="122" t="s">
        <v>1</v>
      </c>
    </row>
    <row r="148" spans="1:10" ht="20" customHeight="1" x14ac:dyDescent="0.35">
      <c r="A148" s="30"/>
      <c r="B148" s="120"/>
      <c r="C148" s="52"/>
      <c r="D148" s="140" t="s">
        <v>65</v>
      </c>
      <c r="E148" s="54" t="s">
        <v>66</v>
      </c>
      <c r="F148" s="52"/>
      <c r="G148" s="52"/>
      <c r="H148" s="55"/>
      <c r="I148" s="56">
        <f>SUM(I149:I159)</f>
        <v>0</v>
      </c>
      <c r="J148" s="121"/>
    </row>
    <row r="149" spans="1:10" ht="31" customHeight="1" x14ac:dyDescent="0.35">
      <c r="A149" s="2"/>
      <c r="B149" s="117"/>
      <c r="C149" s="31">
        <v>25</v>
      </c>
      <c r="D149" s="32"/>
      <c r="E149" s="37" t="s">
        <v>91</v>
      </c>
      <c r="F149" s="33" t="s">
        <v>67</v>
      </c>
      <c r="G149" s="34">
        <v>10</v>
      </c>
      <c r="H149" s="35"/>
      <c r="I149" s="36">
        <f t="shared" ref="I149:I176" si="3">ROUND(H149*G149,2)</f>
        <v>0</v>
      </c>
      <c r="J149" s="122" t="s">
        <v>1</v>
      </c>
    </row>
    <row r="150" spans="1:10" ht="20" customHeight="1" x14ac:dyDescent="0.35">
      <c r="A150" s="2"/>
      <c r="B150" s="117"/>
      <c r="C150" s="31">
        <v>26</v>
      </c>
      <c r="D150" s="32"/>
      <c r="E150" s="37" t="s">
        <v>68</v>
      </c>
      <c r="F150" s="33" t="s">
        <v>67</v>
      </c>
      <c r="G150" s="34">
        <v>3</v>
      </c>
      <c r="H150" s="35"/>
      <c r="I150" s="36">
        <f t="shared" si="3"/>
        <v>0</v>
      </c>
      <c r="J150" s="122" t="s">
        <v>1</v>
      </c>
    </row>
    <row r="151" spans="1:10" ht="20" customHeight="1" x14ac:dyDescent="0.35">
      <c r="A151" s="2"/>
      <c r="B151" s="117"/>
      <c r="C151" s="31">
        <v>27</v>
      </c>
      <c r="D151" s="32"/>
      <c r="E151" s="37" t="s">
        <v>69</v>
      </c>
      <c r="F151" s="33" t="s">
        <v>55</v>
      </c>
      <c r="G151" s="34">
        <v>1</v>
      </c>
      <c r="H151" s="35"/>
      <c r="I151" s="36">
        <f t="shared" si="3"/>
        <v>0</v>
      </c>
      <c r="J151" s="122" t="s">
        <v>1</v>
      </c>
    </row>
    <row r="152" spans="1:10" ht="20" customHeight="1" x14ac:dyDescent="0.35">
      <c r="A152" s="2"/>
      <c r="B152" s="117"/>
      <c r="C152" s="31">
        <v>28</v>
      </c>
      <c r="D152" s="32"/>
      <c r="E152" s="37" t="s">
        <v>70</v>
      </c>
      <c r="F152" s="33" t="s">
        <v>55</v>
      </c>
      <c r="G152" s="34">
        <v>1</v>
      </c>
      <c r="H152" s="35"/>
      <c r="I152" s="36">
        <f t="shared" si="3"/>
        <v>0</v>
      </c>
      <c r="J152" s="122" t="s">
        <v>1</v>
      </c>
    </row>
    <row r="153" spans="1:10" ht="20" customHeight="1" x14ac:dyDescent="0.35">
      <c r="A153" s="2"/>
      <c r="B153" s="117"/>
      <c r="C153" s="31">
        <v>29</v>
      </c>
      <c r="D153" s="32"/>
      <c r="E153" s="37" t="s">
        <v>71</v>
      </c>
      <c r="F153" s="33" t="s">
        <v>55</v>
      </c>
      <c r="G153" s="34">
        <v>1</v>
      </c>
      <c r="H153" s="35"/>
      <c r="I153" s="36">
        <f t="shared" si="3"/>
        <v>0</v>
      </c>
      <c r="J153" s="122" t="s">
        <v>1</v>
      </c>
    </row>
    <row r="154" spans="1:10" ht="20" customHeight="1" x14ac:dyDescent="0.35">
      <c r="A154" s="2"/>
      <c r="B154" s="117"/>
      <c r="C154" s="31">
        <v>30</v>
      </c>
      <c r="D154" s="32"/>
      <c r="E154" s="37" t="s">
        <v>72</v>
      </c>
      <c r="F154" s="33" t="s">
        <v>73</v>
      </c>
      <c r="G154" s="34">
        <v>10</v>
      </c>
      <c r="H154" s="35"/>
      <c r="I154" s="36">
        <f t="shared" si="3"/>
        <v>0</v>
      </c>
      <c r="J154" s="122" t="s">
        <v>1</v>
      </c>
    </row>
    <row r="155" spans="1:10" ht="20" customHeight="1" x14ac:dyDescent="0.35">
      <c r="A155" s="2"/>
      <c r="B155" s="117"/>
      <c r="C155" s="31">
        <v>31</v>
      </c>
      <c r="D155" s="32"/>
      <c r="E155" s="37" t="s">
        <v>74</v>
      </c>
      <c r="F155" s="33" t="s">
        <v>55</v>
      </c>
      <c r="G155" s="34">
        <v>1</v>
      </c>
      <c r="H155" s="35"/>
      <c r="I155" s="36">
        <f t="shared" si="3"/>
        <v>0</v>
      </c>
      <c r="J155" s="122" t="s">
        <v>1</v>
      </c>
    </row>
    <row r="156" spans="1:10" ht="20" customHeight="1" x14ac:dyDescent="0.35">
      <c r="A156" s="2"/>
      <c r="B156" s="117"/>
      <c r="C156" s="31">
        <v>32</v>
      </c>
      <c r="D156" s="32"/>
      <c r="E156" s="37" t="s">
        <v>75</v>
      </c>
      <c r="F156" s="33" t="s">
        <v>55</v>
      </c>
      <c r="G156" s="34">
        <v>1</v>
      </c>
      <c r="H156" s="35"/>
      <c r="I156" s="36">
        <f t="shared" si="3"/>
        <v>0</v>
      </c>
      <c r="J156" s="122" t="s">
        <v>1</v>
      </c>
    </row>
    <row r="157" spans="1:10" ht="20" customHeight="1" x14ac:dyDescent="0.35">
      <c r="A157" s="2"/>
      <c r="B157" s="117"/>
      <c r="C157" s="31">
        <v>33</v>
      </c>
      <c r="D157" s="32"/>
      <c r="E157" s="37" t="s">
        <v>76</v>
      </c>
      <c r="F157" s="33" t="s">
        <v>55</v>
      </c>
      <c r="G157" s="34">
        <v>1</v>
      </c>
      <c r="H157" s="35"/>
      <c r="I157" s="36">
        <f t="shared" si="3"/>
        <v>0</v>
      </c>
      <c r="J157" s="122" t="s">
        <v>1</v>
      </c>
    </row>
    <row r="158" spans="1:10" ht="20" customHeight="1" x14ac:dyDescent="0.35">
      <c r="A158" s="2"/>
      <c r="B158" s="117"/>
      <c r="C158" s="31">
        <v>34</v>
      </c>
      <c r="D158" s="32"/>
      <c r="E158" s="37" t="s">
        <v>77</v>
      </c>
      <c r="F158" s="33" t="s">
        <v>55</v>
      </c>
      <c r="G158" s="34">
        <v>1</v>
      </c>
      <c r="H158" s="35"/>
      <c r="I158" s="36">
        <f t="shared" si="3"/>
        <v>0</v>
      </c>
      <c r="J158" s="122" t="s">
        <v>1</v>
      </c>
    </row>
    <row r="159" spans="1:10" ht="20" customHeight="1" x14ac:dyDescent="0.35">
      <c r="A159" s="2"/>
      <c r="B159" s="117"/>
      <c r="C159" s="130">
        <v>35</v>
      </c>
      <c r="D159" s="45"/>
      <c r="E159" s="131" t="s">
        <v>99</v>
      </c>
      <c r="F159" s="130" t="s">
        <v>55</v>
      </c>
      <c r="G159" s="34">
        <v>1</v>
      </c>
      <c r="H159" s="35"/>
      <c r="I159" s="36">
        <f t="shared" si="3"/>
        <v>0</v>
      </c>
      <c r="J159" s="118"/>
    </row>
    <row r="160" spans="1:10" ht="20" customHeight="1" x14ac:dyDescent="0.35">
      <c r="A160" s="3"/>
      <c r="B160" s="117"/>
      <c r="C160" s="130"/>
      <c r="D160" s="140" t="s">
        <v>105</v>
      </c>
      <c r="E160" s="54" t="s">
        <v>108</v>
      </c>
      <c r="F160" s="130"/>
      <c r="G160" s="34"/>
      <c r="H160" s="35"/>
      <c r="I160" s="138">
        <f>SUM(I161:I165)</f>
        <v>0</v>
      </c>
      <c r="J160" s="118"/>
    </row>
    <row r="161" spans="2:10" ht="34.5" x14ac:dyDescent="0.35">
      <c r="B161" s="123"/>
      <c r="C161" s="33">
        <v>36</v>
      </c>
      <c r="D161" s="141"/>
      <c r="E161" s="37" t="s">
        <v>100</v>
      </c>
      <c r="F161" s="33" t="s">
        <v>41</v>
      </c>
      <c r="G161" s="34">
        <v>18</v>
      </c>
      <c r="H161" s="35"/>
      <c r="I161" s="36">
        <f t="shared" si="3"/>
        <v>0</v>
      </c>
      <c r="J161" s="124"/>
    </row>
    <row r="162" spans="2:10" ht="34.5" x14ac:dyDescent="0.35">
      <c r="B162" s="123"/>
      <c r="C162" s="33">
        <v>37</v>
      </c>
      <c r="D162" s="33"/>
      <c r="E162" s="37" t="s">
        <v>101</v>
      </c>
      <c r="F162" s="33" t="s">
        <v>41</v>
      </c>
      <c r="G162" s="34">
        <v>20</v>
      </c>
      <c r="H162" s="35"/>
      <c r="I162" s="36">
        <f t="shared" si="3"/>
        <v>0</v>
      </c>
      <c r="J162" s="124"/>
    </row>
    <row r="163" spans="2:10" ht="34.5" x14ac:dyDescent="0.35">
      <c r="B163" s="123"/>
      <c r="C163" s="33">
        <v>38</v>
      </c>
      <c r="D163" s="33"/>
      <c r="E163" s="37" t="s">
        <v>102</v>
      </c>
      <c r="F163" s="33" t="s">
        <v>41</v>
      </c>
      <c r="G163" s="34">
        <v>10</v>
      </c>
      <c r="H163" s="35"/>
      <c r="I163" s="36">
        <f t="shared" si="3"/>
        <v>0</v>
      </c>
      <c r="J163" s="124"/>
    </row>
    <row r="164" spans="2:10" ht="34.5" x14ac:dyDescent="0.35">
      <c r="B164" s="123"/>
      <c r="C164" s="33">
        <v>39</v>
      </c>
      <c r="D164" s="33"/>
      <c r="E164" s="37" t="s">
        <v>103</v>
      </c>
      <c r="F164" s="33" t="s">
        <v>41</v>
      </c>
      <c r="G164" s="34">
        <v>2</v>
      </c>
      <c r="H164" s="35"/>
      <c r="I164" s="36">
        <f t="shared" si="3"/>
        <v>0</v>
      </c>
      <c r="J164" s="124"/>
    </row>
    <row r="165" spans="2:10" ht="34.5" x14ac:dyDescent="0.35">
      <c r="B165" s="123"/>
      <c r="C165" s="33">
        <v>40</v>
      </c>
      <c r="D165" s="33"/>
      <c r="E165" s="37" t="s">
        <v>104</v>
      </c>
      <c r="F165" s="33" t="s">
        <v>41</v>
      </c>
      <c r="G165" s="34">
        <v>1</v>
      </c>
      <c r="H165" s="35"/>
      <c r="I165" s="36">
        <f>ROUND(H165*G165,2)</f>
        <v>0</v>
      </c>
      <c r="J165" s="124"/>
    </row>
    <row r="166" spans="2:10" ht="35.5" customHeight="1" x14ac:dyDescent="0.35">
      <c r="B166" s="123"/>
      <c r="C166" s="54"/>
      <c r="D166" s="140" t="s">
        <v>106</v>
      </c>
      <c r="E166" s="54" t="s">
        <v>109</v>
      </c>
      <c r="F166" s="33"/>
      <c r="G166" s="34"/>
      <c r="H166" s="35"/>
      <c r="I166" s="138">
        <f>SUM(I167:I176)</f>
        <v>0</v>
      </c>
      <c r="J166" s="124"/>
    </row>
    <row r="167" spans="2:10" ht="35.5" customHeight="1" x14ac:dyDescent="0.35">
      <c r="B167" s="123"/>
      <c r="C167" s="33">
        <v>41</v>
      </c>
      <c r="D167" s="141"/>
      <c r="E167" s="37" t="s">
        <v>51</v>
      </c>
      <c r="F167" s="112" t="s">
        <v>52</v>
      </c>
      <c r="G167" s="34">
        <v>250</v>
      </c>
      <c r="H167" s="35"/>
      <c r="I167" s="36">
        <f>ROUND(H167*G167,2)</f>
        <v>0</v>
      </c>
      <c r="J167" s="124"/>
    </row>
    <row r="168" spans="2:10" ht="35.5" customHeight="1" x14ac:dyDescent="0.35">
      <c r="B168" s="123"/>
      <c r="C168" s="33">
        <v>42</v>
      </c>
      <c r="D168" s="37"/>
      <c r="E168" s="37" t="s">
        <v>110</v>
      </c>
      <c r="F168" s="112" t="s">
        <v>52</v>
      </c>
      <c r="G168" s="34">
        <v>250</v>
      </c>
      <c r="H168" s="35"/>
      <c r="I168" s="36">
        <f t="shared" si="3"/>
        <v>0</v>
      </c>
      <c r="J168" s="124"/>
    </row>
    <row r="169" spans="2:10" ht="35.5" customHeight="1" x14ac:dyDescent="0.35">
      <c r="B169" s="123"/>
      <c r="C169" s="33">
        <v>43</v>
      </c>
      <c r="D169" s="37"/>
      <c r="E169" s="37" t="s">
        <v>64</v>
      </c>
      <c r="F169" s="112" t="s">
        <v>52</v>
      </c>
      <c r="G169" s="34">
        <v>250</v>
      </c>
      <c r="H169" s="35"/>
      <c r="I169" s="36">
        <f t="shared" si="3"/>
        <v>0</v>
      </c>
      <c r="J169" s="124"/>
    </row>
    <row r="170" spans="2:10" ht="35.5" customHeight="1" x14ac:dyDescent="0.35">
      <c r="B170" s="123"/>
      <c r="C170" s="33">
        <v>44</v>
      </c>
      <c r="D170" s="37"/>
      <c r="E170" s="37" t="s">
        <v>63</v>
      </c>
      <c r="F170" s="112" t="s">
        <v>52</v>
      </c>
      <c r="G170" s="34">
        <v>250</v>
      </c>
      <c r="H170" s="35"/>
      <c r="I170" s="36">
        <f t="shared" si="3"/>
        <v>0</v>
      </c>
      <c r="J170" s="124"/>
    </row>
    <row r="171" spans="2:10" ht="35.5" customHeight="1" x14ac:dyDescent="0.35">
      <c r="B171" s="123"/>
      <c r="C171" s="33">
        <v>45</v>
      </c>
      <c r="D171" s="37"/>
      <c r="E171" s="37" t="s">
        <v>111</v>
      </c>
      <c r="F171" s="112" t="s">
        <v>41</v>
      </c>
      <c r="G171" s="34">
        <v>13</v>
      </c>
      <c r="H171" s="35"/>
      <c r="I171" s="36">
        <f t="shared" si="3"/>
        <v>0</v>
      </c>
      <c r="J171" s="124"/>
    </row>
    <row r="172" spans="2:10" ht="35.5" customHeight="1" x14ac:dyDescent="0.35">
      <c r="B172" s="123"/>
      <c r="C172" s="33">
        <v>46</v>
      </c>
      <c r="D172" s="37"/>
      <c r="E172" s="37" t="s">
        <v>113</v>
      </c>
      <c r="F172" s="112" t="s">
        <v>41</v>
      </c>
      <c r="G172" s="34">
        <v>13</v>
      </c>
      <c r="H172" s="35"/>
      <c r="I172" s="36">
        <f t="shared" si="3"/>
        <v>0</v>
      </c>
      <c r="J172" s="124"/>
    </row>
    <row r="173" spans="2:10" ht="35.5" customHeight="1" x14ac:dyDescent="0.35">
      <c r="B173" s="123"/>
      <c r="C173" s="33">
        <v>47</v>
      </c>
      <c r="D173" s="37"/>
      <c r="E173" s="37" t="s">
        <v>115</v>
      </c>
      <c r="F173" s="112" t="s">
        <v>41</v>
      </c>
      <c r="G173" s="34">
        <v>13</v>
      </c>
      <c r="H173" s="35"/>
      <c r="I173" s="36">
        <f t="shared" si="3"/>
        <v>0</v>
      </c>
      <c r="J173" s="124"/>
    </row>
    <row r="174" spans="2:10" ht="35.5" customHeight="1" x14ac:dyDescent="0.35">
      <c r="B174" s="123"/>
      <c r="C174" s="33">
        <v>48</v>
      </c>
      <c r="D174" s="37"/>
      <c r="E174" s="37" t="s">
        <v>114</v>
      </c>
      <c r="F174" s="112" t="s">
        <v>41</v>
      </c>
      <c r="G174" s="34">
        <v>51</v>
      </c>
      <c r="H174" s="35"/>
      <c r="I174" s="36">
        <f>ROUND(H174*G174,2)</f>
        <v>0</v>
      </c>
      <c r="J174" s="124"/>
    </row>
    <row r="175" spans="2:10" ht="35.5" customHeight="1" x14ac:dyDescent="0.35">
      <c r="B175" s="123"/>
      <c r="C175" s="33">
        <v>49</v>
      </c>
      <c r="D175" s="37"/>
      <c r="E175" s="37" t="s">
        <v>112</v>
      </c>
      <c r="F175" s="112" t="s">
        <v>41</v>
      </c>
      <c r="G175" s="34">
        <v>41</v>
      </c>
      <c r="H175" s="35"/>
      <c r="I175" s="36">
        <f t="shared" si="3"/>
        <v>0</v>
      </c>
      <c r="J175" s="124"/>
    </row>
    <row r="176" spans="2:10" ht="35.5" customHeight="1" thickBot="1" x14ac:dyDescent="0.4">
      <c r="B176" s="125"/>
      <c r="C176" s="133">
        <v>50</v>
      </c>
      <c r="D176" s="134"/>
      <c r="E176" s="134" t="s">
        <v>107</v>
      </c>
      <c r="F176" s="137" t="s">
        <v>41</v>
      </c>
      <c r="G176" s="135">
        <v>51</v>
      </c>
      <c r="H176" s="136"/>
      <c r="I176" s="139">
        <f t="shared" si="3"/>
        <v>0</v>
      </c>
      <c r="J176" s="126"/>
    </row>
  </sheetData>
  <mergeCells count="5">
    <mergeCell ref="D6:G6"/>
    <mergeCell ref="D15:G15"/>
    <mergeCell ref="D24:G24"/>
    <mergeCell ref="D84:G84"/>
    <mergeCell ref="D110:G1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Honzík</cp:lastModifiedBy>
  <dcterms:created xsi:type="dcterms:W3CDTF">2021-03-24T13:47:02Z</dcterms:created>
  <dcterms:modified xsi:type="dcterms:W3CDTF">2021-04-06T09:39:55Z</dcterms:modified>
</cp:coreProperties>
</file>